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50" windowHeight="11640" activeTab="0"/>
  </bookViews>
  <sheets>
    <sheet name="Форма" sheetId="1" r:id="rId1"/>
  </sheets>
  <definedNames>
    <definedName name="_xlnm.Print_Titles" localSheetId="0">'Форма'!$4:$7</definedName>
    <definedName name="_xlnm.Print_Area" localSheetId="0">'Форма'!$A$1:$E$67</definedName>
  </definedNames>
  <calcPr fullCalcOnLoad="1"/>
</workbook>
</file>

<file path=xl/comments1.xml><?xml version="1.0" encoding="utf-8"?>
<comments xmlns="http://schemas.openxmlformats.org/spreadsheetml/2006/main">
  <authors>
    <author>Любименко Л.А.</author>
  </authors>
  <commentList>
    <comment ref="B11" authorId="0">
      <text>
        <r>
          <rPr>
            <b/>
            <sz val="8"/>
            <rFont val="Tahoma"/>
            <family val="2"/>
          </rPr>
          <t>Любименко Л.А.:</t>
        </r>
        <r>
          <rPr>
            <sz val="8"/>
            <rFont val="Tahoma"/>
            <family val="2"/>
          </rPr>
          <t xml:space="preserve">
*56/96,7</t>
        </r>
      </text>
    </comment>
  </commentList>
</comments>
</file>

<file path=xl/sharedStrings.xml><?xml version="1.0" encoding="utf-8"?>
<sst xmlns="http://schemas.openxmlformats.org/spreadsheetml/2006/main" count="82" uniqueCount="80">
  <si>
    <t>ПОКАЗАТЕЛИ</t>
  </si>
  <si>
    <t>I.</t>
  </si>
  <si>
    <t>Доходы</t>
  </si>
  <si>
    <t>1.1</t>
  </si>
  <si>
    <t>Налог на доходы физических лиц</t>
  </si>
  <si>
    <t>1.2</t>
  </si>
  <si>
    <t>1.3</t>
  </si>
  <si>
    <t>ИТОГО ДОХОДОВ</t>
  </si>
  <si>
    <t>II.</t>
  </si>
  <si>
    <t xml:space="preserve">Расходы  </t>
  </si>
  <si>
    <t>3.1</t>
  </si>
  <si>
    <t>3.2</t>
  </si>
  <si>
    <t>ИТОГО РАСХОДОВ</t>
  </si>
  <si>
    <t>Профицит (+)/дефицит (-)</t>
  </si>
  <si>
    <t>III.</t>
  </si>
  <si>
    <t>Источники финансирования дефицита бюджета</t>
  </si>
  <si>
    <t>из них:</t>
  </si>
  <si>
    <t>Изменение остатков бюджетных средств</t>
  </si>
  <si>
    <t>3.3</t>
  </si>
  <si>
    <t>Кредиты коммерческих банков</t>
  </si>
  <si>
    <t>3.4</t>
  </si>
  <si>
    <t>Иные источники</t>
  </si>
  <si>
    <t xml:space="preserve">Дотации на выравнивание бюджетной обеспеченности </t>
  </si>
  <si>
    <t xml:space="preserve">Дотации на поддержку мер по обеспечению сбалансированности бюджетов </t>
  </si>
  <si>
    <t>Безвозмездные перечисления из республиканского бюджета Республики Коми</t>
  </si>
  <si>
    <t>Безвозмездные перечисления от иных организаций</t>
  </si>
  <si>
    <t>Субсидии</t>
  </si>
  <si>
    <t>Субвенции</t>
  </si>
  <si>
    <t>Иные межбюджетные трансферты</t>
  </si>
  <si>
    <t>Погашение кредитов (-)</t>
  </si>
  <si>
    <t>Привлечение кредитов (+)</t>
  </si>
  <si>
    <t>Кредиты республиканского бюджета</t>
  </si>
  <si>
    <t>тыс.руб.</t>
  </si>
  <si>
    <t>Налоговые и неналоговые доходы</t>
  </si>
  <si>
    <t>0100</t>
  </si>
  <si>
    <t>Общегосударственные расходы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</si>
  <si>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</si>
  <si>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</si>
  <si>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</si>
  <si>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</si>
  <si>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</si>
  <si>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</si>
  <si>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</si>
  <si>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</si>
  <si>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</si>
  <si>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</si>
  <si>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</si>
  <si>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 и кинематография</t>
  </si>
  <si>
    <t>1000</t>
  </si>
  <si>
    <t>Социальная политика</t>
  </si>
  <si>
    <t>1100</t>
  </si>
  <si>
    <t>Физическая культура и спорт</t>
  </si>
  <si>
    <t>0200</t>
  </si>
  <si>
    <t>Национальная оборона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</si>
  <si>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</si>
  <si>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</si>
  <si>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</si>
  <si>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РФ и МО</t>
  </si>
  <si>
    <t>в том числе по доп.нормативу</t>
  </si>
  <si>
    <t>1.4</t>
  </si>
  <si>
    <t>Доходы бюджетов от возврата бюджетами  и организациями остатков субсидий, субвенций и иных</t>
  </si>
  <si>
    <t>1.5</t>
  </si>
  <si>
    <t>Возврат остатков субсидий, субвенций и иных МБТ, имеющих целевое назначение, прошлых лет</t>
  </si>
  <si>
    <t xml:space="preserve">Ожидаемое исполнение </t>
  </si>
  <si>
    <t>Акцизы</t>
  </si>
  <si>
    <t>НАЛОГИ НА СОВОКУПНЫЙ ДОХОД</t>
  </si>
  <si>
    <t>Налог, взимаемый в связи с применением УСН</t>
  </si>
  <si>
    <t>Единый сельскохозяйственный налог</t>
  </si>
  <si>
    <t xml:space="preserve">Единый налог на вмененный доход </t>
  </si>
  <si>
    <t>Патент</t>
  </si>
  <si>
    <t>ДОХОДЫ ОТ ИСПОЛЬЗОВАНИЯ ИМУЩЕСТВА, НАХОДЯЩЕГОСЯ В МУНИЦИПАЛЬНОЙ СОБСТВЕННОСТИ</t>
  </si>
  <si>
    <t>ГОСУДАРСТВЕННАЯ ПОШЛИНА</t>
  </si>
  <si>
    <t>ПЛАТА ЗА НЕГАТИВНОЕ ВОЗДЕЙСТВИЕ НА ОКРУЖАЮЩУЮ СРЕДУ</t>
  </si>
  <si>
    <t>ДОХОДЫ ОТ ОКАЗАНИЯ ПЛАТНЫХ УСЛУГ И КОМПЕНСАЦИИ ЗАТРАТ ГОС-ВА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</si>
  <si>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</si>
  <si>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</si>
  <si>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</si>
  <si>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Уточнённая роспись 
на 01.11.2018</t>
  </si>
  <si>
    <t>Исполнено 
на 01.11.2018</t>
  </si>
  <si>
    <t>Ожидаемое исполнение  бюджета МО МР "Корткеросский" на  2018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</si>
</sst>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[$-FC19]d\ mmmm\ yyyy\ &quot;г.&quot;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color indexed="8"/>
      <name val="Times New Roman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11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wrapText="1"/>
    </xf>
    <xf numFmtId="43" fontId="4" fillId="0" borderId="0" xfId="0" applyNumberFormat="1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73" applyNumberFormat="1" applyFont="1" applyFill="1" applyBorder="1" applyAlignment="1" applyProtection="1">
      <alignment horizontal="right" vertical="center"/>
      <protection locked="0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164" fontId="4" fillId="32" borderId="10" xfId="73" applyNumberFormat="1" applyFont="1" applyFill="1" applyBorder="1" applyAlignment="1" applyProtection="1">
      <alignment horizontal="right" vertical="center"/>
      <protection locked="0"/>
    </xf>
    <xf numFmtId="164" fontId="4" fillId="32" borderId="13" xfId="0" applyNumberFormat="1" applyFont="1" applyFill="1" applyBorder="1" applyAlignment="1" applyProtection="1">
      <alignment horizontal="right" vertical="center" wrapText="1"/>
      <protection/>
    </xf>
    <xf numFmtId="164" fontId="2" fillId="32" borderId="10" xfId="73" applyNumberFormat="1" applyFont="1" applyFill="1" applyBorder="1" applyAlignment="1" applyProtection="1">
      <alignment horizontal="right" vertical="center"/>
      <protection locked="0"/>
    </xf>
    <xf numFmtId="164" fontId="2" fillId="32" borderId="13" xfId="0" applyNumberFormat="1" applyFont="1" applyFill="1" applyBorder="1" applyAlignment="1" applyProtection="1">
      <alignment horizontal="right" vertical="center" wrapText="1"/>
      <protection/>
    </xf>
    <xf numFmtId="164" fontId="2" fillId="32" borderId="12" xfId="73" applyNumberFormat="1" applyFont="1" applyFill="1" applyBorder="1" applyAlignment="1" applyProtection="1">
      <alignment horizontal="right" vertical="center"/>
      <protection locked="0"/>
    </xf>
    <xf numFmtId="164" fontId="2" fillId="32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32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2" borderId="10" xfId="0" applyNumberFormat="1" applyFont="1" applyFill="1" applyBorder="1" applyAlignment="1">
      <alignment horizontal="right" wrapText="1"/>
    </xf>
    <xf numFmtId="4" fontId="4" fillId="32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vertical="center" wrapText="1"/>
    </xf>
    <xf numFmtId="164" fontId="4" fillId="32" borderId="10" xfId="73" applyNumberFormat="1" applyFont="1" applyFill="1" applyBorder="1" applyAlignment="1" applyProtection="1">
      <alignment horizontal="right" vertical="center" wrapText="1"/>
      <protection locked="0"/>
    </xf>
    <xf numFmtId="3" fontId="4" fillId="32" borderId="14" xfId="0" applyNumberFormat="1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vertical="center" wrapText="1"/>
    </xf>
    <xf numFmtId="3" fontId="2" fillId="32" borderId="14" xfId="0" applyNumberFormat="1" applyFont="1" applyFill="1" applyBorder="1" applyAlignment="1" applyProtection="1">
      <alignment horizontal="right" vertical="center" wrapText="1"/>
      <protection locked="0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vertical="center" wrapText="1"/>
    </xf>
    <xf numFmtId="164" fontId="2" fillId="32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2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justify" wrapText="1"/>
    </xf>
    <xf numFmtId="0" fontId="3" fillId="0" borderId="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4" xfId="55"/>
    <cellStyle name="Обычный 16" xfId="56"/>
    <cellStyle name="Обычный 17" xfId="57"/>
    <cellStyle name="Обычный 18" xfId="58"/>
    <cellStyle name="Обычный 2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G7" sqref="G7"/>
    </sheetView>
  </sheetViews>
  <sheetFormatPr defaultColWidth="10.625" defaultRowHeight="12.75"/>
  <cols>
    <col min="1" max="1" width="6.75390625" style="15" customWidth="1"/>
    <col min="2" max="2" width="48.125" style="16" customWidth="1"/>
    <col min="3" max="3" width="17.375" style="15" customWidth="1"/>
    <col min="4" max="4" width="17.25390625" style="15" customWidth="1"/>
    <col min="5" max="5" width="15.625" style="15" customWidth="1"/>
    <col min="6" max="6" width="12.625" style="1" customWidth="1"/>
    <col min="7" max="16384" width="10.625" style="1" customWidth="1"/>
  </cols>
  <sheetData>
    <row r="1" spans="1:5" ht="15.75">
      <c r="A1" s="56"/>
      <c r="B1" s="56"/>
      <c r="C1" s="56"/>
      <c r="D1" s="56"/>
      <c r="E1" s="56"/>
    </row>
    <row r="2" spans="1:5" ht="15.75">
      <c r="A2" s="57" t="s">
        <v>79</v>
      </c>
      <c r="B2" s="57"/>
      <c r="C2" s="57"/>
      <c r="D2" s="57"/>
      <c r="E2" s="57"/>
    </row>
    <row r="3" spans="1:5" ht="15.75">
      <c r="A3" s="2"/>
      <c r="B3" s="2"/>
      <c r="C3" s="2"/>
      <c r="D3" s="2"/>
      <c r="E3" s="2" t="s">
        <v>32</v>
      </c>
    </row>
    <row r="4" spans="1:5" ht="4.5" customHeight="1">
      <c r="A4" s="58" t="s">
        <v>0</v>
      </c>
      <c r="B4" s="58"/>
      <c r="C4" s="59">
        <v>2018</v>
      </c>
      <c r="D4" s="60"/>
      <c r="E4" s="61"/>
    </row>
    <row r="5" spans="1:5" ht="12.75">
      <c r="A5" s="58"/>
      <c r="B5" s="58"/>
      <c r="C5" s="62"/>
      <c r="D5" s="63"/>
      <c r="E5" s="64"/>
    </row>
    <row r="6" spans="1:5" ht="12.75">
      <c r="A6" s="58"/>
      <c r="B6" s="58"/>
      <c r="C6" s="65" t="s">
        <v>77</v>
      </c>
      <c r="D6" s="54" t="s">
        <v>78</v>
      </c>
      <c r="E6" s="54" t="s">
        <v>63</v>
      </c>
    </row>
    <row r="7" spans="1:5" ht="27" customHeight="1">
      <c r="A7" s="58"/>
      <c r="B7" s="58"/>
      <c r="C7" s="65"/>
      <c r="D7" s="55"/>
      <c r="E7" s="55"/>
    </row>
    <row r="8" spans="1:5" ht="13.5">
      <c r="A8" s="3" t="s">
        <v>1</v>
      </c>
      <c r="B8" s="5" t="s">
        <v>2</v>
      </c>
      <c r="C8" s="29"/>
      <c r="D8" s="29"/>
      <c r="E8" s="29"/>
    </row>
    <row r="9" spans="1:6" s="6" customFormat="1" ht="12.75">
      <c r="A9" s="4" t="s">
        <v>3</v>
      </c>
      <c r="B9" s="18" t="s">
        <v>33</v>
      </c>
      <c r="C9" s="32">
        <v>252727.7</v>
      </c>
      <c r="D9" s="33">
        <v>198326.6</v>
      </c>
      <c r="E9" s="32">
        <v>248531.3</v>
      </c>
      <c r="F9" s="20"/>
    </row>
    <row r="10" spans="1:5" ht="12.75">
      <c r="A10" s="9"/>
      <c r="B10" s="8" t="s">
        <v>4</v>
      </c>
      <c r="C10" s="34">
        <v>189393</v>
      </c>
      <c r="D10" s="35">
        <v>146851.1</v>
      </c>
      <c r="E10" s="34">
        <v>189393</v>
      </c>
    </row>
    <row r="11" spans="1:5" ht="12.75">
      <c r="A11" s="9"/>
      <c r="B11" s="19" t="s">
        <v>58</v>
      </c>
      <c r="C11" s="34">
        <f>C10*56/96.7</f>
        <v>109679.50361944157</v>
      </c>
      <c r="D11" s="34">
        <f>D10*56/96.7</f>
        <v>85043.03619441572</v>
      </c>
      <c r="E11" s="34">
        <f>E10*56/96.7</f>
        <v>109679.50361944157</v>
      </c>
    </row>
    <row r="12" spans="1:5" ht="12.75">
      <c r="A12" s="9"/>
      <c r="B12" s="30" t="s">
        <v>64</v>
      </c>
      <c r="C12" s="34">
        <v>11645.2</v>
      </c>
      <c r="D12" s="35">
        <v>10315.5</v>
      </c>
      <c r="E12" s="34">
        <v>12380</v>
      </c>
    </row>
    <row r="13" spans="1:5" ht="12.75">
      <c r="A13" s="9"/>
      <c r="B13" s="30" t="s">
        <v>65</v>
      </c>
      <c r="C13" s="34">
        <v>26661</v>
      </c>
      <c r="D13" s="35">
        <v>23443.7</v>
      </c>
      <c r="E13" s="34">
        <v>27163</v>
      </c>
    </row>
    <row r="14" spans="1:5" ht="12.75">
      <c r="A14" s="9"/>
      <c r="B14" s="31" t="s">
        <v>66</v>
      </c>
      <c r="C14" s="34">
        <v>16092</v>
      </c>
      <c r="D14" s="35">
        <v>14765.1</v>
      </c>
      <c r="E14" s="34">
        <v>17732</v>
      </c>
    </row>
    <row r="15" spans="1:5" ht="12.75">
      <c r="A15" s="9"/>
      <c r="B15" s="31" t="s">
        <v>68</v>
      </c>
      <c r="C15" s="34">
        <v>9600</v>
      </c>
      <c r="D15" s="35">
        <v>8277</v>
      </c>
      <c r="E15" s="34">
        <v>8770</v>
      </c>
    </row>
    <row r="16" spans="1:5" ht="12.75">
      <c r="A16" s="9"/>
      <c r="B16" s="31" t="s">
        <v>67</v>
      </c>
      <c r="C16" s="34">
        <v>381</v>
      </c>
      <c r="D16" s="35">
        <v>136.9</v>
      </c>
      <c r="E16" s="34">
        <v>140</v>
      </c>
    </row>
    <row r="17" spans="1:5" ht="12.75">
      <c r="A17" s="9"/>
      <c r="B17" s="31" t="s">
        <v>69</v>
      </c>
      <c r="C17" s="34">
        <v>588</v>
      </c>
      <c r="D17" s="35">
        <v>264.7</v>
      </c>
      <c r="E17" s="34">
        <v>521</v>
      </c>
    </row>
    <row r="18" spans="1:5" ht="12.75">
      <c r="A18" s="9"/>
      <c r="B18" s="31" t="s">
        <v>71</v>
      </c>
      <c r="C18" s="34">
        <v>2050</v>
      </c>
      <c r="D18" s="35">
        <v>1794.6</v>
      </c>
      <c r="E18" s="34">
        <v>2000</v>
      </c>
    </row>
    <row r="19" spans="1:5" ht="38.25">
      <c r="A19" s="9"/>
      <c r="B19" s="31" t="s">
        <v>70</v>
      </c>
      <c r="C19" s="34">
        <v>10056</v>
      </c>
      <c r="D19" s="35">
        <v>9224.4</v>
      </c>
      <c r="E19" s="34">
        <v>10609.3</v>
      </c>
    </row>
    <row r="20" spans="1:5" ht="25.5">
      <c r="A20" s="9"/>
      <c r="B20" s="31" t="s">
        <v>72</v>
      </c>
      <c r="C20" s="34">
        <v>584</v>
      </c>
      <c r="D20" s="35">
        <v>397.6</v>
      </c>
      <c r="E20" s="34">
        <v>447</v>
      </c>
    </row>
    <row r="21" spans="1:5" ht="25.5">
      <c r="A21" s="9"/>
      <c r="B21" s="31" t="s">
        <v>73</v>
      </c>
      <c r="C21" s="34">
        <v>708.1</v>
      </c>
      <c r="D21" s="35">
        <v>821</v>
      </c>
      <c r="E21" s="34">
        <v>870</v>
      </c>
    </row>
    <row r="22" spans="1:5" ht="25.5">
      <c r="A22" s="9"/>
      <c r="B22" s="31" t="s">
        <v>74</v>
      </c>
      <c r="C22" s="34">
        <v>8305.4</v>
      </c>
      <c r="D22" s="35">
        <v>3170.7</v>
      </c>
      <c r="E22" s="34">
        <v>3210</v>
      </c>
    </row>
    <row r="23" spans="1:5" ht="12.75">
      <c r="A23" s="9"/>
      <c r="B23" s="31" t="s">
        <v>75</v>
      </c>
      <c r="C23" s="34">
        <v>3325</v>
      </c>
      <c r="D23" s="35">
        <v>2353</v>
      </c>
      <c r="E23" s="34">
        <v>2459</v>
      </c>
    </row>
    <row r="24" spans="1:5" ht="12.75">
      <c r="A24" s="9"/>
      <c r="B24" s="31" t="s">
        <v>76</v>
      </c>
      <c r="C24" s="34"/>
      <c r="D24" s="35">
        <v>-45</v>
      </c>
      <c r="E24" s="34"/>
    </row>
    <row r="25" spans="1:6" s="6" customFormat="1" ht="27">
      <c r="A25" s="4" t="s">
        <v>5</v>
      </c>
      <c r="B25" s="5" t="s">
        <v>24</v>
      </c>
      <c r="C25" s="32">
        <v>704107.2</v>
      </c>
      <c r="D25" s="32">
        <f>D26+D27+D28+D29+D30</f>
        <v>559353.8</v>
      </c>
      <c r="E25" s="32">
        <f>E26+E27+E28+E29+E30</f>
        <v>704107.1699999999</v>
      </c>
      <c r="F25" s="20"/>
    </row>
    <row r="26" spans="1:5" ht="15" customHeight="1">
      <c r="A26" s="7"/>
      <c r="B26" s="8" t="s">
        <v>22</v>
      </c>
      <c r="C26" s="34">
        <v>66597.7</v>
      </c>
      <c r="D26" s="34">
        <v>55498.1</v>
      </c>
      <c r="E26" s="34">
        <v>66597.7</v>
      </c>
    </row>
    <row r="27" spans="1:5" ht="25.5">
      <c r="A27" s="7"/>
      <c r="B27" s="8" t="s">
        <v>23</v>
      </c>
      <c r="C27" s="34">
        <v>128892.9</v>
      </c>
      <c r="D27" s="34">
        <v>85832.6</v>
      </c>
      <c r="E27" s="34">
        <v>128892.9</v>
      </c>
    </row>
    <row r="28" spans="1:5" ht="12.75">
      <c r="A28" s="7"/>
      <c r="B28" s="8" t="s">
        <v>26</v>
      </c>
      <c r="C28" s="34">
        <v>76701.2</v>
      </c>
      <c r="D28" s="34">
        <v>63320.7</v>
      </c>
      <c r="E28" s="34">
        <v>76701.19</v>
      </c>
    </row>
    <row r="29" spans="1:5" ht="12.75">
      <c r="A29" s="7"/>
      <c r="B29" s="8" t="s">
        <v>27</v>
      </c>
      <c r="C29" s="34">
        <v>429555</v>
      </c>
      <c r="D29" s="34">
        <v>352613.7</v>
      </c>
      <c r="E29" s="34">
        <v>429555.04</v>
      </c>
    </row>
    <row r="30" spans="1:5" ht="12.75">
      <c r="A30" s="7"/>
      <c r="B30" s="8" t="s">
        <v>28</v>
      </c>
      <c r="C30" s="34">
        <v>2360.3</v>
      </c>
      <c r="D30" s="34">
        <v>2088.7</v>
      </c>
      <c r="E30" s="34">
        <v>2360.34</v>
      </c>
    </row>
    <row r="31" spans="1:5" ht="18" customHeight="1">
      <c r="A31" s="4" t="s">
        <v>6</v>
      </c>
      <c r="B31" s="5" t="s">
        <v>25</v>
      </c>
      <c r="C31" s="34">
        <v>6413</v>
      </c>
      <c r="D31" s="34">
        <v>4822.8</v>
      </c>
      <c r="E31" s="34">
        <v>6413</v>
      </c>
    </row>
    <row r="32" spans="1:5" ht="27" customHeight="1">
      <c r="A32" s="4" t="s">
        <v>59</v>
      </c>
      <c r="B32" s="5" t="s">
        <v>60</v>
      </c>
      <c r="C32" s="34">
        <v>0</v>
      </c>
      <c r="D32" s="34">
        <v>0</v>
      </c>
      <c r="E32" s="34">
        <v>0</v>
      </c>
    </row>
    <row r="33" spans="1:5" ht="30" customHeight="1">
      <c r="A33" s="21" t="s">
        <v>61</v>
      </c>
      <c r="B33" s="22" t="s">
        <v>62</v>
      </c>
      <c r="C33" s="36">
        <v>-923.1</v>
      </c>
      <c r="D33" s="36">
        <v>-923.1</v>
      </c>
      <c r="E33" s="36">
        <v>-923.11</v>
      </c>
    </row>
    <row r="34" spans="1:6" s="24" customFormat="1" ht="12.75">
      <c r="A34" s="42"/>
      <c r="B34" s="43" t="s">
        <v>7</v>
      </c>
      <c r="C34" s="44">
        <f>C9+C25+C31+C32+C33</f>
        <v>962324.7999999999</v>
      </c>
      <c r="D34" s="44">
        <f>D9+D25+D31+D32+D33</f>
        <v>761580.1000000001</v>
      </c>
      <c r="E34" s="44">
        <f>E9+E25+E31+E32+E33</f>
        <v>958128.36</v>
      </c>
      <c r="F34" s="23"/>
    </row>
    <row r="35" spans="1:5" ht="13.5">
      <c r="A35" s="45" t="s">
        <v>8</v>
      </c>
      <c r="B35" s="46" t="s">
        <v>9</v>
      </c>
      <c r="C35" s="47"/>
      <c r="D35" s="47"/>
      <c r="E35" s="47"/>
    </row>
    <row r="36" spans="1:6" ht="12.75">
      <c r="A36" s="48" t="s">
        <v>34</v>
      </c>
      <c r="B36" s="49" t="s">
        <v>35</v>
      </c>
      <c r="C36" s="37">
        <v>93983</v>
      </c>
      <c r="D36" s="37">
        <v>73203.9</v>
      </c>
      <c r="E36" s="37">
        <v>94146</v>
      </c>
      <c r="F36" s="25"/>
    </row>
    <row r="37" spans="1:6" ht="12.75">
      <c r="A37" s="48" t="s">
        <v>52</v>
      </c>
      <c r="B37" s="49" t="s">
        <v>53</v>
      </c>
      <c r="C37" s="37">
        <v>2531.3</v>
      </c>
      <c r="D37" s="37">
        <v>2318</v>
      </c>
      <c r="E37" s="37">
        <v>2531.3</v>
      </c>
      <c r="F37" s="25"/>
    </row>
    <row r="38" spans="1:6" ht="25.5">
      <c r="A38" s="48" t="s">
        <v>36</v>
      </c>
      <c r="B38" s="49" t="s">
        <v>37</v>
      </c>
      <c r="C38" s="37">
        <v>9.8</v>
      </c>
      <c r="D38" s="37">
        <v>0</v>
      </c>
      <c r="E38" s="37">
        <v>9.8</v>
      </c>
      <c r="F38" s="25"/>
    </row>
    <row r="39" spans="1:6" ht="12.75">
      <c r="A39" s="48" t="s">
        <v>38</v>
      </c>
      <c r="B39" s="49" t="s">
        <v>39</v>
      </c>
      <c r="C39" s="37">
        <v>35386.9</v>
      </c>
      <c r="D39" s="37">
        <v>27120.2</v>
      </c>
      <c r="E39" s="37">
        <v>35386.9</v>
      </c>
      <c r="F39" s="25"/>
    </row>
    <row r="40" spans="1:6" ht="12.75">
      <c r="A40" s="48" t="s">
        <v>40</v>
      </c>
      <c r="B40" s="49" t="s">
        <v>41</v>
      </c>
      <c r="C40" s="37">
        <v>35067.3</v>
      </c>
      <c r="D40" s="37">
        <v>20410.5</v>
      </c>
      <c r="E40" s="37">
        <v>35067.3</v>
      </c>
      <c r="F40" s="25"/>
    </row>
    <row r="41" spans="1:6" ht="12.75">
      <c r="A41" s="48" t="s">
        <v>42</v>
      </c>
      <c r="B41" s="49" t="s">
        <v>43</v>
      </c>
      <c r="C41" s="37">
        <v>0</v>
      </c>
      <c r="D41" s="37">
        <v>0</v>
      </c>
      <c r="E41" s="37">
        <v>0</v>
      </c>
      <c r="F41" s="25"/>
    </row>
    <row r="42" spans="1:6" ht="12.75">
      <c r="A42" s="48" t="s">
        <v>44</v>
      </c>
      <c r="B42" s="49" t="s">
        <v>45</v>
      </c>
      <c r="C42" s="37">
        <v>565323</v>
      </c>
      <c r="D42" s="37">
        <v>442892</v>
      </c>
      <c r="E42" s="37">
        <v>565322.9</v>
      </c>
      <c r="F42" s="25"/>
    </row>
    <row r="43" spans="1:6" ht="12.75">
      <c r="A43" s="48" t="s">
        <v>46</v>
      </c>
      <c r="B43" s="49" t="s">
        <v>47</v>
      </c>
      <c r="C43" s="37">
        <v>102877.8</v>
      </c>
      <c r="D43" s="37">
        <v>83426.4</v>
      </c>
      <c r="E43" s="37">
        <v>102877.8</v>
      </c>
      <c r="F43" s="25"/>
    </row>
    <row r="44" spans="1:6" ht="12.75">
      <c r="A44" s="48" t="s">
        <v>48</v>
      </c>
      <c r="B44" s="49" t="s">
        <v>49</v>
      </c>
      <c r="C44" s="37">
        <v>51132.3</v>
      </c>
      <c r="D44" s="37">
        <v>41398.9</v>
      </c>
      <c r="E44" s="37">
        <v>51132.3</v>
      </c>
      <c r="F44" s="25"/>
    </row>
    <row r="45" spans="1:6" ht="12.75">
      <c r="A45" s="48" t="s">
        <v>50</v>
      </c>
      <c r="B45" s="49" t="s">
        <v>51</v>
      </c>
      <c r="C45" s="37">
        <v>13255.3</v>
      </c>
      <c r="D45" s="37">
        <v>9183.8</v>
      </c>
      <c r="E45" s="37">
        <v>13092.4</v>
      </c>
      <c r="F45" s="25"/>
    </row>
    <row r="46" spans="1:6" ht="15" customHeight="1">
      <c r="A46" s="48" t="s">
        <v>54</v>
      </c>
      <c r="B46" s="49" t="s">
        <v>55</v>
      </c>
      <c r="C46" s="37">
        <v>3371</v>
      </c>
      <c r="D46" s="37">
        <v>2559.2</v>
      </c>
      <c r="E46" s="37">
        <v>3371</v>
      </c>
      <c r="F46" s="25"/>
    </row>
    <row r="47" spans="1:6" ht="25.5">
      <c r="A47" s="50" t="s">
        <v>56</v>
      </c>
      <c r="B47" s="51" t="s">
        <v>57</v>
      </c>
      <c r="C47" s="52">
        <v>55758.9</v>
      </c>
      <c r="D47" s="52">
        <v>40315.1</v>
      </c>
      <c r="E47" s="52">
        <v>55758.9</v>
      </c>
      <c r="F47" s="25"/>
    </row>
    <row r="48" spans="1:6" s="24" customFormat="1" ht="12.75">
      <c r="A48" s="42"/>
      <c r="B48" s="43" t="s">
        <v>12</v>
      </c>
      <c r="C48" s="41">
        <f>SUM(C36:C47)</f>
        <v>958696.6000000002</v>
      </c>
      <c r="D48" s="41">
        <f>SUM(D36:D47)</f>
        <v>742828</v>
      </c>
      <c r="E48" s="41">
        <f>SUM(E36:E47)</f>
        <v>958696.6000000001</v>
      </c>
      <c r="F48" s="23"/>
    </row>
    <row r="49" spans="1:6" s="6" customFormat="1" ht="13.5">
      <c r="A49" s="42"/>
      <c r="B49" s="53" t="s">
        <v>13</v>
      </c>
      <c r="C49" s="41">
        <f>C34-C48</f>
        <v>3628.1999999997206</v>
      </c>
      <c r="D49" s="41">
        <f>D34-D48</f>
        <v>18752.100000000093</v>
      </c>
      <c r="E49" s="41">
        <f>E34-E48</f>
        <v>-568.2400000001071</v>
      </c>
      <c r="F49" s="28"/>
    </row>
    <row r="50" spans="1:6" s="12" customFormat="1" ht="17.25" customHeight="1">
      <c r="A50" s="42" t="s">
        <v>14</v>
      </c>
      <c r="B50" s="43" t="s">
        <v>15</v>
      </c>
      <c r="C50" s="41">
        <f>C53+C56+C52</f>
        <v>-3628.2</v>
      </c>
      <c r="D50" s="41">
        <f>D53+D56+D52</f>
        <v>-18752.1</v>
      </c>
      <c r="E50" s="41">
        <f>E53+E56+E52</f>
        <v>-3628.2</v>
      </c>
      <c r="F50" s="27"/>
    </row>
    <row r="51" spans="1:6" s="11" customFormat="1" ht="12.75">
      <c r="A51" s="48"/>
      <c r="B51" s="49" t="s">
        <v>16</v>
      </c>
      <c r="C51" s="37"/>
      <c r="D51" s="37"/>
      <c r="E51" s="37"/>
      <c r="F51" s="26"/>
    </row>
    <row r="52" spans="1:6" s="12" customFormat="1" ht="12.75">
      <c r="A52" s="4" t="s">
        <v>10</v>
      </c>
      <c r="B52" s="10" t="s">
        <v>17</v>
      </c>
      <c r="C52" s="41">
        <v>3571.8</v>
      </c>
      <c r="D52" s="41">
        <v>-14152.1</v>
      </c>
      <c r="E52" s="41">
        <v>3571.8</v>
      </c>
      <c r="F52" s="27"/>
    </row>
    <row r="53" spans="1:6" s="12" customFormat="1" ht="12.75">
      <c r="A53" s="4" t="s">
        <v>11</v>
      </c>
      <c r="B53" s="10" t="s">
        <v>31</v>
      </c>
      <c r="C53" s="37">
        <f>C55+C54</f>
        <v>-7200</v>
      </c>
      <c r="D53" s="37">
        <f>D55+D54</f>
        <v>-4600</v>
      </c>
      <c r="E53" s="37">
        <f>E55+E54</f>
        <v>-7200</v>
      </c>
      <c r="F53" s="26"/>
    </row>
    <row r="54" spans="1:6" s="11" customFormat="1" ht="12.75">
      <c r="A54" s="7"/>
      <c r="B54" s="8" t="s">
        <v>30</v>
      </c>
      <c r="C54" s="37">
        <v>0</v>
      </c>
      <c r="D54" s="37">
        <v>0</v>
      </c>
      <c r="E54" s="37">
        <v>0</v>
      </c>
      <c r="F54" s="26"/>
    </row>
    <row r="55" spans="1:6" s="11" customFormat="1" ht="12.75">
      <c r="A55" s="7"/>
      <c r="B55" s="8" t="s">
        <v>29</v>
      </c>
      <c r="C55" s="37">
        <v>-7200</v>
      </c>
      <c r="D55" s="37">
        <v>-4600</v>
      </c>
      <c r="E55" s="37">
        <v>-7200</v>
      </c>
      <c r="F55" s="26"/>
    </row>
    <row r="56" spans="1:6" s="12" customFormat="1" ht="12.75">
      <c r="A56" s="4" t="s">
        <v>18</v>
      </c>
      <c r="B56" s="10" t="s">
        <v>19</v>
      </c>
      <c r="C56" s="38"/>
      <c r="D56" s="38"/>
      <c r="E56" s="38"/>
      <c r="F56" s="14"/>
    </row>
    <row r="57" spans="1:5" s="13" customFormat="1" ht="12.75">
      <c r="A57" s="7"/>
      <c r="B57" s="8" t="s">
        <v>30</v>
      </c>
      <c r="C57" s="38"/>
      <c r="D57" s="38"/>
      <c r="E57" s="38"/>
    </row>
    <row r="58" spans="1:5" s="13" customFormat="1" ht="12.75">
      <c r="A58" s="7"/>
      <c r="B58" s="8" t="s">
        <v>29</v>
      </c>
      <c r="C58" s="38"/>
      <c r="D58" s="38"/>
      <c r="E58" s="38"/>
    </row>
    <row r="59" spans="1:5" s="14" customFormat="1" ht="12.75">
      <c r="A59" s="4" t="s">
        <v>20</v>
      </c>
      <c r="B59" s="10" t="s">
        <v>21</v>
      </c>
      <c r="C59" s="39"/>
      <c r="D59" s="40"/>
      <c r="E59" s="40"/>
    </row>
    <row r="65" ht="12.75">
      <c r="B65" s="17"/>
    </row>
    <row r="66" ht="12.75">
      <c r="B66" s="17"/>
    </row>
  </sheetData>
  <sheetProtection/>
  <mergeCells count="7">
    <mergeCell ref="D6:D7"/>
    <mergeCell ref="A1:E1"/>
    <mergeCell ref="A2:E2"/>
    <mergeCell ref="A4:B7"/>
    <mergeCell ref="C4:E5"/>
    <mergeCell ref="E6:E7"/>
    <mergeCell ref="C6:C7"/>
  </mergeCells>
  <printOptions/>
  <pageMargins left="0.6299212598425197" right="0.31496062992125984" top="0.31496062992125984" bottom="0.07874015748031496" header="0.5118110236220472" footer="0.31496062992125984"/>
  <pageSetup fitToHeight="1" fitToWidth="1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Maegov_ap</dc:creator>
  <cp:keywords/>
  <dc:description/>
  <cp:lastModifiedBy>Васильева</cp:lastModifiedBy>
  <cp:lastPrinted>2016-12-01T08:53:09Z</cp:lastPrinted>
  <dcterms:created xsi:type="dcterms:W3CDTF">2009-11-02T08:03:14Z</dcterms:created>
  <dcterms:modified xsi:type="dcterms:W3CDTF">2018-11-30T12:50:22Z</dcterms:modified>
  <cp:category/>
  <cp:version/>
  <cp:contentType/>
  <cp:contentStatus/>
</cp:coreProperties>
</file>