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50" windowHeight="11640" activeTab="0"/>
  </bookViews>
  <sheets>
    <sheet name="район" sheetId="1" r:id="rId1"/>
  </sheets>
  <definedNames>
    <definedName name="_xlnm.Print_Titles" localSheetId="0">'район'!$4:$5</definedName>
    <definedName name="_xlnm.Print_Area" localSheetId="0">'район'!$A$1:$F$23</definedName>
  </definedNames>
  <calcPr fullCalcOnLoad="1"/>
</workbook>
</file>

<file path=xl/sharedStrings.xml><?xml version="1.0" encoding="utf-8"?>
<sst xmlns="http://schemas.openxmlformats.org/spreadsheetml/2006/main" count="152" uniqueCount="142">
  <si>
    <t>Доходы</t>
  </si>
  <si>
    <t>рублей</t>
  </si>
  <si>
    <t>Наименование показателя</t>
  </si>
  <si>
    <t>% исполнения от первоначального плана</t>
  </si>
  <si>
    <t>% исполнения от уточненного плана</t>
  </si>
  <si>
    <t>Пояснение отклонений исполнения от первоначально утвержденного плана (при отклонении гр.5 на 5% и более)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</si>
  <si>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</si>
  <si>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</si>
  <si>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</si>
  <si>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</si>
  <si>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</si>
  <si>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</si>
  <si>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</si>
  <si>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</si>
  <si>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</si>
  <si>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</si>
  <si>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</si>
  <si>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</si>
  <si>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</si>
  <si>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</si>
  <si>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</si>
  <si>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</si>
  <si>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</si>
  <si>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</si>
  <si>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</si>
  <si>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</si>
  <si>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</si>
  <si>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</si>
  <si>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</si>
  <si>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</si>
  <si>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</si>
  <si>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</si>
  <si>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</si>
  <si>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</si>
  <si>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</si>
  <si>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</si>
  <si>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</si>
  <si>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</si>
  <si>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</si>
  <si>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</si>
  <si>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</si>
  <si>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</si>
  <si>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</si>
  <si>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</si>
  <si>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</si>
  <si>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</si>
  <si>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</si>
  <si>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</si>
  <si>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</si>
  <si>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</si>
  <si>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</si>
  <si>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ПРОЧИЕ НЕНАЛОГОВЫЕ ДОХОДЫ</t>
  </si>
  <si>
    <t>Невыясненные поступления,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</si>
  <si>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</si>
  <si>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</si>
  <si>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</si>
  <si>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</si>
  <si>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дотации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</si>
  <si>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</si>
  <si>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</si>
  <si>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</si>
  <si>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</si>
  <si>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</si>
  <si>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</si>
  <si>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</si>
  <si>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</si>
  <si>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</si>
  <si>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</si>
  <si>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</si>
  <si>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</si>
  <si>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</si>
  <si>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</si>
  <si>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</si>
  <si>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</si>
  <si>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Планирование осуществлялось на основании главного администратора доходов -Управлением Федерального казначейства по Республике Коми</t>
  </si>
  <si>
    <t>Неисполнение арендаторами договорных обязательств по  внесению арендной платы в установленные договором сроки</t>
  </si>
  <si>
    <t>Увеличены доходы  на основании уведомлений по расчетам между бюджетами Министерства финансов РК</t>
  </si>
  <si>
    <t>Увеличена на основании уведомления по расчетам между бюджетами Министерства финансов РК по фактической потребности</t>
  </si>
  <si>
    <t>Предоставлена на основании уведомлений по расчетам между бюджетами Министерства финансов РК</t>
  </si>
  <si>
    <t>Субсидия увеличена на основании уведомлений по расчетам между бюджетами Министерства финансов РК</t>
  </si>
  <si>
    <t>Налог на доходы физических лиц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</si>
  <si>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</si>
  <si>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</si>
  <si>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</si>
  <si>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</si>
  <si>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</si>
  <si>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</si>
  <si>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</si>
  <si>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</si>
  <si>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</si>
  <si>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</si>
  <si>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</si>
  <si>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</si>
  <si>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</si>
  <si>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</si>
  <si>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</si>
  <si>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</si>
  <si>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</si>
  <si>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</si>
  <si>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</si>
  <si>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</si>
  <si>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</si>
  <si>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</si>
  <si>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</si>
  <si>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</si>
  <si>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</si>
  <si>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Единый сельскохозяйственный налог (за налоговые периоды, истекшие до 1 января 2011 года)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</si>
  <si>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</si>
  <si>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</si>
  <si>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Невыясненные поступления</t>
  </si>
  <si>
    <t>Уменьшена на основании уведомления по расчетам между бюджетами Министерства финансов РК по фактической потребности</t>
  </si>
  <si>
    <t>Предоставлены на основании уведомления по расчетам между бюджетами Министерства финансов РК</t>
  </si>
  <si>
    <t>В связи с увеличением количества дел, предъявленных и рассмотренных в судах общей юрисдикции и мировыми судьями</t>
  </si>
  <si>
    <t>Повышение (переоценка) кадастровой стоимости по землям промышленности в соответствии с Приказом Министерства РК имущественных и земельных отношений от 15 октября 2020 г. N 212Д</t>
  </si>
  <si>
    <t>Рост обеспечили плательщики видов деятельности: «Образование» на сумму 5 833 тыс. руб. и «Деятельность органов государственного управления по обеспечению военной безопасности, обязательному социальному обеспечению» на 2 168 тыс. руб. (рост заработной платы), «Распиловка и строгание древесины» (переход налогоплательщика с 01.01.2020г. с упрощенной системы налогообложения на общую систему налогообложения, а также рост численности в 2 раза)</t>
  </si>
  <si>
    <t xml:space="preserve">Сведения о фактических поступлениях по видам доходов в сравнении с первоначально утвержденными и  с уточненно утвержденными значениями за 2022 год  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</si>
  <si>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</si>
  <si>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</si>
  <si>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Прочие неналоговые доходы</t>
  </si>
  <si>
    <t>Прочие неналоговые доходы бюджетов муниципальных районов</t>
  </si>
  <si>
    <t>Субсидии бюджетам на реализацию мероприятий по модернизации школьных систем образования</t>
  </si>
  <si>
    <t>Межбюджетные трансферты, передаваемые бюджетам на создание модельных муниципальных библиотек</t>
  </si>
  <si>
    <t>Прочие межбюджетные трансферты, передаваемые бюджетам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</si>
  <si>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</si>
  <si>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Перечисление возврата остатков субсидий прошлых лет по акту проверки МУП «Успех» на перед графика</t>
  </si>
  <si>
    <t xml:space="preserve">Первоначально утвержденный план на 2022 год               </t>
  </si>
  <si>
    <t xml:space="preserve">Уточненный план с учетом внесенных изменений на 2022 год               </t>
  </si>
  <si>
    <t xml:space="preserve">Исполнено на 01.01.2023г.             </t>
  </si>
  <si>
    <t>Поступление налога за 4 квартал 2021 года</t>
  </si>
  <si>
    <t>Внесение авансового платежа налогоплательщиком ОКВЭД 01.41 «Разведение молочного крупного рогатого скота, производство сырого молока» на сумму 400 тыс. руб.</t>
  </si>
  <si>
    <t>Уплата задолженности прошлых лет юридическими лицами (от АО «КТК» в сумме 1 146,8 тыс. руб.)</t>
  </si>
  <si>
    <t>Своевременное перечисление платежей по договорам социального найма жилого помещения, погашение задолженности</t>
  </si>
  <si>
    <t>Поступление задолженности прошлых лет организаций. Платежи поступают согласно прогнозу межрегионального управления Росприроднадзора по Республике Коми.</t>
  </si>
  <si>
    <t>Увеличены доходы  по соглашению о социально-экономическом сотрудничестве с ОАО «Монди Сыктывкарский ЛПК» в сумме 144 660,0 тыс.руб.,добровольные пожертвования граждан на реализацию народного проекта в сумме 135,21 тыс.руб,  добровольные пожертвования для погорельцов и мобилизованных граждан в сумме 579,23 тыс. руб.</t>
  </si>
  <si>
    <t>Отсутствие продажи  муниципального имущества</t>
  </si>
  <si>
    <t>Увеличение поступлений платежей по административным правонарушениям, посягающие на общественный порядок и общественную безопасность, налагаемые мировыми судьями,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</t>
  </si>
  <si>
    <t xml:space="preserve">Поступление платежей от вырубки зеленых насаждений </t>
  </si>
  <si>
    <t>Получено 3 гранта: - за достижение наилучших результатов по увеличению базы доходов местного бюджета в 2021 году в сумме 12,0 млн рублей, - за участие в проекте "Народный бюджет" и реализацию народных проектов в рамках проекта "Народный бюджет" в сумме 3,8 млн рублей, - грант на поощрение управленческих команд в сумме 0,6 млн. рублей, получена дотация в целях частичной компенсации снижения отдельных видов доходов в сумме 7,4 млн. рублей</t>
  </si>
  <si>
    <t>1) Уменьшение размера потенциально возможного к получению годового дохода. В ст.2 Закона РК от 29.11.2012 № 87-РЗ внесены следующие изменения: с 01.04.2021 размер годового дохода по виду деятельности «Розничная торговля, осуществляемая через объекты стационарной торговой сети, имеющие торговые залы», снизился для муниципальных районов с 0,7 млн. руб. до 0,3 млн. руб. или в 2,3 раза.                             2)Уменьшение суммы исчисленного налога в связи с ростом уплаченных и заявленных страховых взносов, уменьшающих исчисленную сумму ПСН (п.п.1.2 ст.346.51 Налогового кодекса Российской Федерации)</t>
  </si>
  <si>
    <t>Внесение авансового платежа от налогоплательщика ОКВЭД 47.52 «Торговля розничная скобяными изделиями, лакокрасочными материалами и стеклом в специализированных магазинах» на 5 805 тыс. руб.</t>
  </si>
  <si>
    <t>В связи с увеличением количества заявок на выкуп земельных участков</t>
  </si>
  <si>
    <t>Увеличение объема субсидий на основании уведомлений Министерства финансов РК. Субсидии поступили в соответствии с поданными заявками на предоставление субсидии из республиканского бюджета Республики Коми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</si>
</sst>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р_."/>
    <numFmt numFmtId="175" formatCode="[$-FC19]d\ mmmm\ yyyy\ &quot;г.&quot;"/>
    <numFmt numFmtId="176" formatCode="0.0%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BFBFBF"/>
      </top>
      <bottom style="medium">
        <color rgb="FFFAC090"/>
      </bottom>
    </border>
    <border>
      <left>
        <color rgb="FF000000"/>
      </left>
      <right style="thin">
        <color rgb="FFBFBFBF"/>
      </right>
      <top style="thin">
        <color rgb="FFBFBFBF"/>
      </top>
      <bottom style="medium">
        <color rgb="FFFAC09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" fontId="38" fillId="19" borderId="1">
      <alignment horizontal="right" shrinkToFit="1"/>
      <protection/>
    </xf>
    <xf numFmtId="4" fontId="38" fillId="19" borderId="2">
      <alignment horizontal="right" shrinkToFit="1"/>
      <protection/>
    </xf>
    <xf numFmtId="0" fontId="38" fillId="20" borderId="3">
      <alignment horizontal="left" vertical="top" wrapText="1"/>
      <protection/>
    </xf>
    <xf numFmtId="4" fontId="38" fillId="20" borderId="3">
      <alignment horizontal="right" vertical="top" wrapText="1" shrinkToFit="1"/>
      <protection/>
    </xf>
    <xf numFmtId="49" fontId="39" fillId="21" borderId="4">
      <alignment horizontal="center" vertical="top" shrinkToFit="1"/>
      <protection/>
    </xf>
    <xf numFmtId="0" fontId="39" fillId="21" borderId="5">
      <alignment horizontal="left" vertical="top" wrapText="1"/>
      <protection/>
    </xf>
    <xf numFmtId="4" fontId="39" fillId="21" borderId="5">
      <alignment horizontal="right" vertical="top" shrinkToFit="1"/>
      <protection/>
    </xf>
    <xf numFmtId="4" fontId="39" fillId="21" borderId="6">
      <alignment horizontal="right" vertical="top" shrinkToFit="1"/>
      <protection/>
    </xf>
    <xf numFmtId="49" fontId="39" fillId="22" borderId="7">
      <alignment horizontal="center" vertical="top" shrinkToFit="1"/>
      <protection/>
    </xf>
    <xf numFmtId="0" fontId="39" fillId="22" borderId="8">
      <alignment horizontal="left" vertical="top" wrapText="1"/>
      <protection/>
    </xf>
    <xf numFmtId="4" fontId="39" fillId="22" borderId="8">
      <alignment horizontal="right" vertical="top" shrinkToFit="1"/>
      <protection/>
    </xf>
    <xf numFmtId="4" fontId="39" fillId="22" borderId="9">
      <alignment horizontal="right" vertical="top" shrinkToFit="1"/>
      <protection/>
    </xf>
    <xf numFmtId="49" fontId="40" fillId="0" borderId="7">
      <alignment horizontal="center" vertical="top" shrinkToFit="1"/>
      <protection/>
    </xf>
    <xf numFmtId="0" fontId="41" fillId="0" borderId="8">
      <alignment horizontal="left" vertical="top" wrapText="1"/>
      <protection/>
    </xf>
    <xf numFmtId="4" fontId="41" fillId="0" borderId="8">
      <alignment horizontal="right" vertical="top" shrinkToFit="1"/>
      <protection/>
    </xf>
    <xf numFmtId="4" fontId="41" fillId="0" borderId="9">
      <alignment horizontal="right" vertical="top" shrinkToFit="1"/>
      <protection/>
    </xf>
    <xf numFmtId="0" fontId="41" fillId="0" borderId="8">
      <alignment horizontal="left" vertical="top" wrapText="1"/>
      <protection/>
    </xf>
    <xf numFmtId="4" fontId="41" fillId="0" borderId="8">
      <alignment horizontal="right" vertical="top" shrinkToFit="1"/>
      <protection/>
    </xf>
    <xf numFmtId="4" fontId="41" fillId="0" borderId="9">
      <alignment horizontal="right" vertical="top" shrinkToFit="1"/>
      <protection/>
    </xf>
    <xf numFmtId="0" fontId="41" fillId="0" borderId="8">
      <alignment horizontal="left" vertical="top" wrapText="1"/>
      <protection/>
    </xf>
    <xf numFmtId="4" fontId="41" fillId="0" borderId="8">
      <alignment horizontal="right" vertical="top" shrinkToFit="1"/>
      <protection/>
    </xf>
    <xf numFmtId="4" fontId="41" fillId="0" borderId="9">
      <alignment horizontal="right" vertical="top" shrinkToFit="1"/>
      <protection/>
    </xf>
    <xf numFmtId="0" fontId="38" fillId="19" borderId="1">
      <alignment/>
      <protection/>
    </xf>
    <xf numFmtId="0" fontId="41" fillId="0" borderId="10">
      <alignment/>
      <protection/>
    </xf>
    <xf numFmtId="0" fontId="41" fillId="0" borderId="11">
      <alignment/>
      <protection/>
    </xf>
    <xf numFmtId="4" fontId="42" fillId="0" borderId="12">
      <alignment horizontal="right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3" applyNumberFormat="0" applyAlignment="0" applyProtection="0"/>
    <xf numFmtId="0" fontId="44" fillId="30" borderId="14" applyNumberFormat="0" applyAlignment="0" applyProtection="0"/>
    <xf numFmtId="0" fontId="45" fillId="30" borderId="1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50" fillId="31" borderId="19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20" applyNumberFormat="0" applyFont="0" applyAlignment="0" applyProtection="0"/>
    <xf numFmtId="9" fontId="0" fillId="0" borderId="0" applyFont="0" applyFill="0" applyBorder="0" applyAlignment="0" applyProtection="0"/>
    <xf numFmtId="0" fontId="55" fillId="0" borderId="2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8" fillId="0" borderId="22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3" xfId="0" applyFont="1" applyFill="1" applyBorder="1" applyAlignment="1">
      <alignment vertical="top" wrapText="1"/>
    </xf>
    <xf numFmtId="0" fontId="9" fillId="36" borderId="22" xfId="0" applyFont="1" applyFill="1" applyBorder="1" applyAlignment="1">
      <alignment vertical="top" wrapText="1"/>
    </xf>
    <xf numFmtId="0" fontId="1" fillId="0" borderId="22" xfId="0" applyFont="1" applyBorder="1" applyAlignment="1">
      <alignment/>
    </xf>
    <xf numFmtId="0" fontId="9" fillId="36" borderId="22" xfId="0" applyFont="1" applyFill="1" applyBorder="1" applyAlignment="1">
      <alignment horizontal="justify" vertical="center"/>
    </xf>
    <xf numFmtId="0" fontId="3" fillId="0" borderId="0" xfId="0" applyNumberFormat="1" applyFont="1" applyFill="1" applyBorder="1" applyAlignment="1">
      <alignment horizontal="right" wrapText="1"/>
    </xf>
    <xf numFmtId="0" fontId="9" fillId="8" borderId="22" xfId="0" applyFont="1" applyFill="1" applyBorder="1" applyAlignment="1">
      <alignment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9" fillId="0" borderId="25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49" fontId="10" fillId="0" borderId="25" xfId="0" applyNumberFormat="1" applyFont="1" applyFill="1" applyBorder="1" applyAlignment="1">
      <alignment vertical="center" wrapText="1"/>
    </xf>
    <xf numFmtId="4" fontId="58" fillId="0" borderId="26" xfId="58" applyNumberFormat="1" applyFont="1" applyBorder="1" applyProtection="1">
      <alignment horizontal="right"/>
      <protection locked="0"/>
    </xf>
    <xf numFmtId="4" fontId="58" fillId="0" borderId="27" xfId="58" applyNumberFormat="1" applyFont="1" applyBorder="1" applyAlignment="1" applyProtection="1">
      <alignment horizontal="right" vertical="top"/>
      <protection locked="0"/>
    </xf>
    <xf numFmtId="176" fontId="58" fillId="0" borderId="28" xfId="58" applyNumberFormat="1" applyFont="1" applyBorder="1" applyAlignment="1" applyProtection="1">
      <alignment horizontal="right" vertical="top"/>
      <protection locked="0"/>
    </xf>
    <xf numFmtId="0" fontId="58" fillId="21" borderId="22" xfId="40" applyNumberFormat="1" applyFont="1" applyBorder="1" applyAlignment="1" applyProtection="1">
      <alignment horizontal="left" vertical="top" wrapText="1"/>
      <protection/>
    </xf>
    <xf numFmtId="4" fontId="58" fillId="36" borderId="22" xfId="41" applyNumberFormat="1" applyFont="1" applyFill="1" applyBorder="1" applyAlignment="1" applyProtection="1">
      <alignment horizontal="right" vertical="top" shrinkToFit="1"/>
      <protection/>
    </xf>
    <xf numFmtId="4" fontId="58" fillId="36" borderId="22" xfId="42" applyNumberFormat="1" applyFont="1" applyFill="1" applyBorder="1" applyAlignment="1" applyProtection="1">
      <alignment horizontal="right" vertical="top" shrinkToFit="1"/>
      <protection/>
    </xf>
    <xf numFmtId="176" fontId="59" fillId="36" borderId="29" xfId="58" applyNumberFormat="1" applyFont="1" applyFill="1" applyBorder="1" applyAlignment="1" applyProtection="1">
      <alignment horizontal="right" vertical="top"/>
      <protection locked="0"/>
    </xf>
    <xf numFmtId="176" fontId="59" fillId="8" borderId="30" xfId="58" applyNumberFormat="1" applyFont="1" applyFill="1" applyBorder="1" applyAlignment="1" applyProtection="1">
      <alignment horizontal="right" vertical="top"/>
      <protection locked="0"/>
    </xf>
    <xf numFmtId="0" fontId="60" fillId="36" borderId="22" xfId="45" applyNumberFormat="1" applyFont="1" applyFill="1" applyBorder="1" applyAlignment="1" applyProtection="1">
      <alignment horizontal="left" vertical="top" wrapText="1"/>
      <protection/>
    </xf>
    <xf numFmtId="4" fontId="60" fillId="36" borderId="22" xfId="46" applyNumberFormat="1" applyFont="1" applyFill="1" applyBorder="1" applyAlignment="1" applyProtection="1">
      <alignment horizontal="right" vertical="top" shrinkToFit="1"/>
      <protection/>
    </xf>
    <xf numFmtId="4" fontId="60" fillId="36" borderId="22" xfId="47" applyNumberFormat="1" applyFont="1" applyFill="1" applyBorder="1" applyProtection="1">
      <alignment horizontal="right" vertical="top" shrinkToFit="1"/>
      <protection/>
    </xf>
    <xf numFmtId="176" fontId="58" fillId="36" borderId="29" xfId="58" applyNumberFormat="1" applyFont="1" applyFill="1" applyBorder="1" applyAlignment="1" applyProtection="1">
      <alignment horizontal="right" vertical="top"/>
      <protection locked="0"/>
    </xf>
    <xf numFmtId="176" fontId="58" fillId="36" borderId="30" xfId="58" applyNumberFormat="1" applyFont="1" applyFill="1" applyBorder="1" applyAlignment="1" applyProtection="1">
      <alignment horizontal="right" vertical="top"/>
      <protection locked="0"/>
    </xf>
    <xf numFmtId="0" fontId="60" fillId="0" borderId="22" xfId="49" applyNumberFormat="1" applyFont="1" applyBorder="1" applyProtection="1">
      <alignment horizontal="left" vertical="top" wrapText="1"/>
      <protection/>
    </xf>
    <xf numFmtId="4" fontId="60" fillId="0" borderId="22" xfId="50" applyNumberFormat="1" applyFont="1" applyBorder="1" applyProtection="1">
      <alignment horizontal="right" vertical="top" shrinkToFit="1"/>
      <protection/>
    </xf>
    <xf numFmtId="4" fontId="60" fillId="0" borderId="22" xfId="51" applyNumberFormat="1" applyFont="1" applyBorder="1" applyProtection="1">
      <alignment horizontal="right" vertical="top" shrinkToFit="1"/>
      <protection/>
    </xf>
    <xf numFmtId="176" fontId="60" fillId="0" borderId="29" xfId="58" applyNumberFormat="1" applyFont="1" applyBorder="1" applyAlignment="1" applyProtection="1">
      <alignment horizontal="right" vertical="top"/>
      <protection locked="0"/>
    </xf>
    <xf numFmtId="176" fontId="9" fillId="0" borderId="30" xfId="58" applyNumberFormat="1" applyFont="1" applyBorder="1" applyAlignment="1" applyProtection="1">
      <alignment horizontal="right" vertical="top"/>
      <protection locked="0"/>
    </xf>
    <xf numFmtId="0" fontId="60" fillId="0" borderId="22" xfId="52" applyNumberFormat="1" applyFont="1" applyBorder="1" applyProtection="1">
      <alignment horizontal="left" vertical="top" wrapText="1"/>
      <protection/>
    </xf>
    <xf numFmtId="4" fontId="60" fillId="0" borderId="22" xfId="53" applyNumberFormat="1" applyFont="1" applyBorder="1" applyProtection="1">
      <alignment horizontal="right" vertical="top" shrinkToFit="1"/>
      <protection/>
    </xf>
    <xf numFmtId="4" fontId="60" fillId="0" borderId="22" xfId="54" applyNumberFormat="1" applyFont="1" applyBorder="1" applyProtection="1">
      <alignment horizontal="right" vertical="top" shrinkToFit="1"/>
      <protection/>
    </xf>
    <xf numFmtId="176" fontId="60" fillId="0" borderId="12" xfId="58" applyNumberFormat="1" applyFont="1" applyAlignment="1" applyProtection="1">
      <alignment horizontal="right" vertical="top"/>
      <protection locked="0"/>
    </xf>
    <xf numFmtId="176" fontId="60" fillId="36" borderId="29" xfId="58" applyNumberFormat="1" applyFont="1" applyFill="1" applyBorder="1" applyAlignment="1" applyProtection="1">
      <alignment horizontal="right" vertical="top"/>
      <protection locked="0"/>
    </xf>
    <xf numFmtId="176" fontId="60" fillId="36" borderId="12" xfId="58" applyNumberFormat="1" applyFont="1" applyFill="1" applyAlignment="1" applyProtection="1">
      <alignment horizontal="right" vertical="top"/>
      <protection locked="0"/>
    </xf>
    <xf numFmtId="176" fontId="60" fillId="0" borderId="30" xfId="58" applyNumberFormat="1" applyFont="1" applyBorder="1" applyAlignment="1" applyProtection="1">
      <alignment horizontal="right" vertical="top"/>
      <protection locked="0"/>
    </xf>
    <xf numFmtId="176" fontId="60" fillId="36" borderId="31" xfId="58" applyNumberFormat="1" applyFont="1" applyFill="1" applyBorder="1" applyAlignment="1" applyProtection="1">
      <alignment horizontal="right" vertical="top"/>
      <protection locked="0"/>
    </xf>
    <xf numFmtId="176" fontId="60" fillId="36" borderId="32" xfId="58" applyNumberFormat="1" applyFont="1" applyFill="1" applyBorder="1" applyAlignment="1" applyProtection="1">
      <alignment horizontal="right" vertical="top"/>
      <protection locked="0"/>
    </xf>
    <xf numFmtId="10" fontId="9" fillId="37" borderId="33" xfId="99" applyNumberFormat="1" applyFont="1" applyFill="1" applyBorder="1" applyAlignment="1" applyProtection="1">
      <alignment horizontal="right" vertical="top" wrapText="1"/>
      <protection locked="0"/>
    </xf>
    <xf numFmtId="10" fontId="9" fillId="37" borderId="22" xfId="99" applyNumberFormat="1" applyFont="1" applyFill="1" applyBorder="1" applyAlignment="1" applyProtection="1">
      <alignment horizontal="right" vertical="top" wrapText="1"/>
      <protection locked="0"/>
    </xf>
    <xf numFmtId="10" fontId="9" fillId="36" borderId="33" xfId="99" applyNumberFormat="1" applyFont="1" applyFill="1" applyBorder="1" applyAlignment="1" applyProtection="1">
      <alignment horizontal="right" vertical="top" wrapText="1"/>
      <protection locked="0"/>
    </xf>
    <xf numFmtId="10" fontId="9" fillId="36" borderId="22" xfId="99" applyNumberFormat="1" applyFont="1" applyFill="1" applyBorder="1" applyAlignment="1" applyProtection="1">
      <alignment horizontal="right" vertical="top" wrapText="1"/>
      <protection locked="0"/>
    </xf>
    <xf numFmtId="10" fontId="9" fillId="0" borderId="33" xfId="99" applyNumberFormat="1" applyFont="1" applyFill="1" applyBorder="1" applyAlignment="1" applyProtection="1">
      <alignment horizontal="right" vertical="top" wrapText="1"/>
      <protection locked="0"/>
    </xf>
    <xf numFmtId="10" fontId="9" fillId="0" borderId="22" xfId="99" applyNumberFormat="1" applyFont="1" applyFill="1" applyBorder="1" applyAlignment="1" applyProtection="1">
      <alignment horizontal="right" vertical="top" wrapText="1"/>
      <protection locked="0"/>
    </xf>
    <xf numFmtId="0" fontId="58" fillId="36" borderId="22" xfId="40" applyNumberFormat="1" applyFont="1" applyFill="1" applyBorder="1" applyAlignment="1" applyProtection="1">
      <alignment horizontal="left" vertical="top" wrapText="1"/>
      <protection/>
    </xf>
    <xf numFmtId="0" fontId="60" fillId="0" borderId="22" xfId="56" applyNumberFormat="1" applyFont="1" applyBorder="1" applyProtection="1">
      <alignment/>
      <protection/>
    </xf>
    <xf numFmtId="0" fontId="60" fillId="0" borderId="22" xfId="57" applyNumberFormat="1" applyFont="1" applyBorder="1" applyProtection="1">
      <alignment/>
      <protection/>
    </xf>
    <xf numFmtId="0" fontId="58" fillId="19" borderId="22" xfId="55" applyNumberFormat="1" applyFont="1" applyBorder="1" applyProtection="1">
      <alignment/>
      <protection/>
    </xf>
    <xf numFmtId="4" fontId="58" fillId="19" borderId="22" xfId="33" applyNumberFormat="1" applyFont="1" applyBorder="1" applyProtection="1">
      <alignment horizontal="right" shrinkToFit="1"/>
      <protection/>
    </xf>
    <xf numFmtId="4" fontId="58" fillId="19" borderId="22" xfId="34" applyNumberFormat="1" applyFont="1" applyBorder="1" applyProtection="1">
      <alignment horizontal="right" shrinkToFit="1"/>
      <protection/>
    </xf>
    <xf numFmtId="9" fontId="58" fillId="19" borderId="22" xfId="96" applyFont="1" applyFill="1" applyBorder="1" applyAlignment="1" applyProtection="1">
      <alignment horizontal="right" shrinkToFit="1"/>
      <protection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right" vertical="justify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58" xfId="33"/>
    <cellStyle name="ex59" xfId="34"/>
    <cellStyle name="ex62" xfId="35"/>
    <cellStyle name="ex63" xfId="36"/>
    <cellStyle name="ex64" xfId="37"/>
    <cellStyle name="ex65" xfId="38"/>
    <cellStyle name="ex66" xfId="39"/>
    <cellStyle name="ex67" xfId="40"/>
    <cellStyle name="ex68" xfId="41"/>
    <cellStyle name="ex69" xfId="42"/>
    <cellStyle name="ex70" xfId="43"/>
    <cellStyle name="ex71" xfId="44"/>
    <cellStyle name="ex72" xfId="45"/>
    <cellStyle name="ex73" xfId="46"/>
    <cellStyle name="ex74" xfId="47"/>
    <cellStyle name="ex75" xfId="48"/>
    <cellStyle name="ex77" xfId="49"/>
    <cellStyle name="ex78" xfId="50"/>
    <cellStyle name="ex79" xfId="51"/>
    <cellStyle name="ex82" xfId="52"/>
    <cellStyle name="ex83" xfId="53"/>
    <cellStyle name="ex84" xfId="54"/>
    <cellStyle name="xl_total_center" xfId="55"/>
    <cellStyle name="xl_total_top" xfId="56"/>
    <cellStyle name="xl_total_top_right" xfId="57"/>
    <cellStyle name="xl57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10" xfId="78"/>
    <cellStyle name="Обычный 11" xfId="79"/>
    <cellStyle name="Обычный 12" xfId="80"/>
    <cellStyle name="Обычный 14" xfId="81"/>
    <cellStyle name="Обычный 16" xfId="82"/>
    <cellStyle name="Обычный 17" xfId="83"/>
    <cellStyle name="Обычный 18" xfId="84"/>
    <cellStyle name="Обычный 2" xfId="85"/>
    <cellStyle name="Обычный 3" xfId="86"/>
    <cellStyle name="Обычный 4" xfId="87"/>
    <cellStyle name="Обычный 5" xfId="88"/>
    <cellStyle name="Обычный 6" xfId="89"/>
    <cellStyle name="Обычный 7" xfId="90"/>
    <cellStyle name="Обычный 8" xfId="91"/>
    <cellStyle name="Обычный 9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zoomScalePageLayoutView="0" workbookViewId="0" topLeftCell="A1">
      <pane xSplit="1" ySplit="5" topLeftCell="B10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93" sqref="H93"/>
    </sheetView>
  </sheetViews>
  <sheetFormatPr defaultColWidth="10.625" defaultRowHeight="12.75"/>
  <cols>
    <col min="1" max="1" width="46.125" style="64" customWidth="1"/>
    <col min="2" max="2" width="17.75390625" style="64" customWidth="1"/>
    <col min="3" max="3" width="17.625" style="65" customWidth="1"/>
    <col min="4" max="4" width="17.00390625" style="65" customWidth="1"/>
    <col min="5" max="5" width="13.75390625" style="22" customWidth="1"/>
    <col min="6" max="6" width="12.625" style="22" customWidth="1"/>
    <col min="7" max="7" width="46.25390625" style="5" customWidth="1"/>
    <col min="8" max="8" width="11.75390625" style="1" customWidth="1"/>
    <col min="9" max="16384" width="10.625" style="1" customWidth="1"/>
  </cols>
  <sheetData>
    <row r="1" spans="1:6" ht="15">
      <c r="A1" s="69"/>
      <c r="B1" s="69"/>
      <c r="C1" s="69"/>
      <c r="D1" s="69"/>
      <c r="E1" s="69"/>
      <c r="F1" s="69"/>
    </row>
    <row r="2" spans="1:7" ht="15.75">
      <c r="A2" s="67" t="s">
        <v>115</v>
      </c>
      <c r="B2" s="67"/>
      <c r="C2" s="67"/>
      <c r="D2" s="67"/>
      <c r="E2" s="67"/>
      <c r="F2" s="67"/>
      <c r="G2" s="67"/>
    </row>
    <row r="3" spans="1:7" ht="34.5" customHeight="1">
      <c r="A3" s="19"/>
      <c r="B3" s="20"/>
      <c r="C3" s="19"/>
      <c r="D3" s="19"/>
      <c r="E3" s="21"/>
      <c r="G3" s="12" t="s">
        <v>1</v>
      </c>
    </row>
    <row r="4" spans="1:7" ht="12.75" customHeight="1">
      <c r="A4" s="70" t="s">
        <v>2</v>
      </c>
      <c r="B4" s="72" t="s">
        <v>125</v>
      </c>
      <c r="C4" s="72" t="s">
        <v>126</v>
      </c>
      <c r="D4" s="68" t="s">
        <v>127</v>
      </c>
      <c r="E4" s="74" t="s">
        <v>3</v>
      </c>
      <c r="F4" s="71" t="s">
        <v>4</v>
      </c>
      <c r="G4" s="66" t="s">
        <v>5</v>
      </c>
    </row>
    <row r="5" spans="1:7" ht="59.25" customHeight="1">
      <c r="A5" s="70"/>
      <c r="B5" s="73"/>
      <c r="C5" s="73"/>
      <c r="D5" s="68"/>
      <c r="E5" s="74"/>
      <c r="F5" s="71"/>
      <c r="G5" s="66"/>
    </row>
    <row r="6" spans="1:7" ht="17.25" customHeight="1">
      <c r="A6" s="15">
        <v>1</v>
      </c>
      <c r="B6" s="14">
        <v>2</v>
      </c>
      <c r="C6" s="14">
        <v>3</v>
      </c>
      <c r="D6" s="14">
        <v>4</v>
      </c>
      <c r="E6" s="17">
        <v>5</v>
      </c>
      <c r="F6" s="16">
        <v>6</v>
      </c>
      <c r="G6" s="6">
        <v>8</v>
      </c>
    </row>
    <row r="7" spans="1:7" ht="15">
      <c r="A7" s="23" t="s">
        <v>0</v>
      </c>
      <c r="B7" s="24"/>
      <c r="C7" s="24"/>
      <c r="D7" s="24"/>
      <c r="E7" s="25"/>
      <c r="F7" s="26"/>
      <c r="G7" s="7"/>
    </row>
    <row r="8" spans="1:7" s="2" customFormat="1" ht="28.5">
      <c r="A8" s="27" t="s">
        <v>6</v>
      </c>
      <c r="B8" s="28">
        <v>303035724</v>
      </c>
      <c r="C8" s="28">
        <v>313588225.83</v>
      </c>
      <c r="D8" s="29">
        <v>330803030.87</v>
      </c>
      <c r="E8" s="30">
        <f>D8/B8</f>
        <v>1.0916304734751339</v>
      </c>
      <c r="F8" s="31">
        <f>D8/C8</f>
        <v>1.0548962098128403</v>
      </c>
      <c r="G8" s="13"/>
    </row>
    <row r="9" spans="1:7" ht="162" customHeight="1">
      <c r="A9" s="32" t="s">
        <v>7</v>
      </c>
      <c r="B9" s="33">
        <v>248285000</v>
      </c>
      <c r="C9" s="33">
        <v>248285000</v>
      </c>
      <c r="D9" s="34">
        <v>264005999.23</v>
      </c>
      <c r="E9" s="35">
        <f>D9/B9</f>
        <v>1.0633183608756067</v>
      </c>
      <c r="F9" s="36">
        <f aca="true" t="shared" si="0" ref="F9:F19">D9/C9</f>
        <v>1.0633183608756067</v>
      </c>
      <c r="G9" s="11" t="s">
        <v>114</v>
      </c>
    </row>
    <row r="10" spans="1:7" ht="15.75">
      <c r="A10" s="37" t="s">
        <v>80</v>
      </c>
      <c r="B10" s="38">
        <v>248285000</v>
      </c>
      <c r="C10" s="38">
        <v>248285000</v>
      </c>
      <c r="D10" s="39">
        <v>264005999.23</v>
      </c>
      <c r="E10" s="40">
        <f aca="true" t="shared" si="1" ref="E10:E22">D10/B10</f>
        <v>1.0633183608756067</v>
      </c>
      <c r="F10" s="41">
        <f t="shared" si="0"/>
        <v>1.0633183608756067</v>
      </c>
      <c r="G10" s="10"/>
    </row>
    <row r="11" spans="1:7" ht="90">
      <c r="A11" s="42" t="s">
        <v>8</v>
      </c>
      <c r="B11" s="43">
        <v>231917000</v>
      </c>
      <c r="C11" s="43">
        <v>229659000</v>
      </c>
      <c r="D11" s="44">
        <v>252330390.32</v>
      </c>
      <c r="E11" s="40">
        <f>D11/B11</f>
        <v>1.088020241379459</v>
      </c>
      <c r="F11" s="41">
        <f>D11/C11</f>
        <v>1.0987176218654613</v>
      </c>
      <c r="G11" s="7"/>
    </row>
    <row r="12" spans="1:8" ht="135">
      <c r="A12" s="42" t="s">
        <v>9</v>
      </c>
      <c r="B12" s="43">
        <v>10045000</v>
      </c>
      <c r="C12" s="43">
        <v>0</v>
      </c>
      <c r="D12" s="44">
        <v>-7063162.8</v>
      </c>
      <c r="E12" s="40">
        <f t="shared" si="1"/>
        <v>-0.7031520955699353</v>
      </c>
      <c r="F12" s="41" t="e">
        <f t="shared" si="0"/>
        <v>#DIV/0!</v>
      </c>
      <c r="G12" s="7"/>
      <c r="H12" s="4"/>
    </row>
    <row r="13" spans="1:7" ht="60">
      <c r="A13" s="42" t="s">
        <v>10</v>
      </c>
      <c r="B13" s="43">
        <v>1372000</v>
      </c>
      <c r="C13" s="43">
        <v>5078000</v>
      </c>
      <c r="D13" s="44">
        <v>5171305.27</v>
      </c>
      <c r="E13" s="40">
        <f t="shared" si="1"/>
        <v>3.769172937317784</v>
      </c>
      <c r="F13" s="41">
        <f t="shared" si="0"/>
        <v>1.0183744131547852</v>
      </c>
      <c r="G13" s="7"/>
    </row>
    <row r="14" spans="1:7" ht="105">
      <c r="A14" s="42" t="s">
        <v>81</v>
      </c>
      <c r="B14" s="43">
        <v>51000</v>
      </c>
      <c r="C14" s="43">
        <v>51000</v>
      </c>
      <c r="D14" s="44">
        <v>70710.84</v>
      </c>
      <c r="E14" s="40">
        <f t="shared" si="1"/>
        <v>1.3864870588235294</v>
      </c>
      <c r="F14" s="45">
        <f t="shared" si="0"/>
        <v>1.3864870588235294</v>
      </c>
      <c r="G14" s="7"/>
    </row>
    <row r="15" spans="1:7" s="2" customFormat="1" ht="120">
      <c r="A15" s="42" t="s">
        <v>82</v>
      </c>
      <c r="B15" s="43">
        <v>4900000</v>
      </c>
      <c r="C15" s="43">
        <v>13497000</v>
      </c>
      <c r="D15" s="44">
        <v>13496755.6</v>
      </c>
      <c r="E15" s="40">
        <f t="shared" si="1"/>
        <v>2.7544399183673467</v>
      </c>
      <c r="F15" s="45">
        <f t="shared" si="0"/>
        <v>0.9999818922723568</v>
      </c>
      <c r="G15" s="7"/>
    </row>
    <row r="16" spans="1:7" ht="60">
      <c r="A16" s="32" t="s">
        <v>11</v>
      </c>
      <c r="B16" s="33">
        <v>16876290</v>
      </c>
      <c r="C16" s="33">
        <v>16876290</v>
      </c>
      <c r="D16" s="34">
        <v>19474196.21</v>
      </c>
      <c r="E16" s="46">
        <f t="shared" si="1"/>
        <v>1.1539382299071657</v>
      </c>
      <c r="F16" s="47">
        <f t="shared" si="0"/>
        <v>1.1539382299071657</v>
      </c>
      <c r="G16" s="9" t="s">
        <v>74</v>
      </c>
    </row>
    <row r="17" spans="1:7" ht="45">
      <c r="A17" s="37" t="s">
        <v>83</v>
      </c>
      <c r="B17" s="38">
        <v>16876290</v>
      </c>
      <c r="C17" s="38">
        <v>16876290</v>
      </c>
      <c r="D17" s="39">
        <v>19474196.21</v>
      </c>
      <c r="E17" s="40">
        <f t="shared" si="1"/>
        <v>1.1539382299071657</v>
      </c>
      <c r="F17" s="45">
        <f t="shared" si="0"/>
        <v>1.1539382299071657</v>
      </c>
      <c r="G17" s="7"/>
    </row>
    <row r="18" spans="1:7" ht="90">
      <c r="A18" s="42" t="s">
        <v>12</v>
      </c>
      <c r="B18" s="43">
        <v>7630290</v>
      </c>
      <c r="C18" s="43">
        <v>7630290</v>
      </c>
      <c r="D18" s="44">
        <v>9762551.68</v>
      </c>
      <c r="E18" s="40">
        <f t="shared" si="1"/>
        <v>1.2794470039801895</v>
      </c>
      <c r="F18" s="45">
        <f t="shared" si="0"/>
        <v>1.2794470039801895</v>
      </c>
      <c r="G18" s="7"/>
    </row>
    <row r="19" spans="1:7" ht="105">
      <c r="A19" s="42" t="s">
        <v>13</v>
      </c>
      <c r="B19" s="43">
        <v>42240</v>
      </c>
      <c r="C19" s="43">
        <v>42240</v>
      </c>
      <c r="D19" s="44">
        <v>52732.93</v>
      </c>
      <c r="E19" s="40">
        <f t="shared" si="1"/>
        <v>1.248412168560606</v>
      </c>
      <c r="F19" s="45">
        <f t="shared" si="0"/>
        <v>1.248412168560606</v>
      </c>
      <c r="G19" s="8"/>
    </row>
    <row r="20" spans="1:7" ht="36" customHeight="1">
      <c r="A20" s="42" t="s">
        <v>14</v>
      </c>
      <c r="B20" s="43">
        <v>10160560</v>
      </c>
      <c r="C20" s="43">
        <v>10160560</v>
      </c>
      <c r="D20" s="44">
        <v>10778959.6</v>
      </c>
      <c r="E20" s="40">
        <f t="shared" si="1"/>
        <v>1.0608627477225665</v>
      </c>
      <c r="F20" s="48">
        <f>D20/C20</f>
        <v>1.0608627477225665</v>
      </c>
      <c r="G20" s="7"/>
    </row>
    <row r="21" spans="1:7" ht="90">
      <c r="A21" s="42" t="s">
        <v>15</v>
      </c>
      <c r="B21" s="43">
        <v>-956800</v>
      </c>
      <c r="C21" s="43">
        <v>-956800</v>
      </c>
      <c r="D21" s="44">
        <v>-1120048</v>
      </c>
      <c r="E21" s="40">
        <f t="shared" si="1"/>
        <v>1.17061872909699</v>
      </c>
      <c r="F21" s="45">
        <f>D21/C21</f>
        <v>1.17061872909699</v>
      </c>
      <c r="G21" s="8"/>
    </row>
    <row r="22" spans="1:7" ht="33.75" customHeight="1">
      <c r="A22" s="32" t="s">
        <v>16</v>
      </c>
      <c r="B22" s="33">
        <v>13309000</v>
      </c>
      <c r="C22" s="33">
        <v>13309000</v>
      </c>
      <c r="D22" s="34">
        <v>13951466.1</v>
      </c>
      <c r="E22" s="49">
        <f t="shared" si="1"/>
        <v>1.048273055826884</v>
      </c>
      <c r="F22" s="50">
        <f>D22/C22</f>
        <v>1.048273055826884</v>
      </c>
      <c r="G22" s="9"/>
    </row>
    <row r="23" spans="1:7" s="3" customFormat="1" ht="78.75" customHeight="1">
      <c r="A23" s="37" t="s">
        <v>84</v>
      </c>
      <c r="B23" s="38">
        <v>11027000</v>
      </c>
      <c r="C23" s="38">
        <v>12268000</v>
      </c>
      <c r="D23" s="39">
        <v>12812688.86</v>
      </c>
      <c r="E23" s="51">
        <f>D23/B23</f>
        <v>1.1619378670535956</v>
      </c>
      <c r="F23" s="52">
        <f>D23/C23</f>
        <v>1.0443991571568307</v>
      </c>
      <c r="G23" s="7" t="s">
        <v>139</v>
      </c>
    </row>
    <row r="24" spans="1:7" ht="45">
      <c r="A24" s="42" t="s">
        <v>17</v>
      </c>
      <c r="B24" s="43">
        <v>5348000</v>
      </c>
      <c r="C24" s="43">
        <v>4629000</v>
      </c>
      <c r="D24" s="44">
        <v>4639306.89</v>
      </c>
      <c r="E24" s="51">
        <f aca="true" t="shared" si="2" ref="E24:E87">D24/B24</f>
        <v>0.8674844596110695</v>
      </c>
      <c r="F24" s="52">
        <f aca="true" t="shared" si="3" ref="F24:F87">D24/C24</f>
        <v>1.0022265910563837</v>
      </c>
      <c r="G24" s="7"/>
    </row>
    <row r="25" spans="1:7" ht="60">
      <c r="A25" s="42" t="s">
        <v>18</v>
      </c>
      <c r="B25" s="43">
        <v>5679000</v>
      </c>
      <c r="C25" s="43">
        <v>7639000</v>
      </c>
      <c r="D25" s="44">
        <v>8173381.97</v>
      </c>
      <c r="E25" s="51">
        <f t="shared" si="2"/>
        <v>1.4392290843458355</v>
      </c>
      <c r="F25" s="52">
        <f t="shared" si="3"/>
        <v>1.0699544403717764</v>
      </c>
      <c r="G25" s="7"/>
    </row>
    <row r="26" spans="1:7" ht="30">
      <c r="A26" s="37" t="s">
        <v>19</v>
      </c>
      <c r="B26" s="38">
        <v>0</v>
      </c>
      <c r="C26" s="38">
        <v>0</v>
      </c>
      <c r="D26" s="39">
        <v>13906.46</v>
      </c>
      <c r="E26" s="51" t="e">
        <f t="shared" si="2"/>
        <v>#DIV/0!</v>
      </c>
      <c r="F26" s="52" t="e">
        <f t="shared" si="3"/>
        <v>#DIV/0!</v>
      </c>
      <c r="G26" s="7"/>
    </row>
    <row r="27" spans="1:7" ht="30">
      <c r="A27" s="42" t="s">
        <v>19</v>
      </c>
      <c r="B27" s="43">
        <v>0</v>
      </c>
      <c r="C27" s="43">
        <v>0</v>
      </c>
      <c r="D27" s="44">
        <v>13175.31</v>
      </c>
      <c r="E27" s="51" t="e">
        <f t="shared" si="2"/>
        <v>#DIV/0!</v>
      </c>
      <c r="F27" s="52" t="e">
        <f t="shared" si="3"/>
        <v>#DIV/0!</v>
      </c>
      <c r="G27" s="7" t="s">
        <v>128</v>
      </c>
    </row>
    <row r="28" spans="1:7" ht="45">
      <c r="A28" s="42" t="s">
        <v>20</v>
      </c>
      <c r="B28" s="43">
        <v>0</v>
      </c>
      <c r="C28" s="43">
        <v>0</v>
      </c>
      <c r="D28" s="44">
        <v>731.15</v>
      </c>
      <c r="E28" s="51" t="e">
        <f t="shared" si="2"/>
        <v>#DIV/0!</v>
      </c>
      <c r="F28" s="52" t="e">
        <f t="shared" si="3"/>
        <v>#DIV/0!</v>
      </c>
      <c r="G28" s="7"/>
    </row>
    <row r="29" spans="1:7" ht="15">
      <c r="A29" s="37" t="s">
        <v>21</v>
      </c>
      <c r="B29" s="38">
        <v>301000</v>
      </c>
      <c r="C29" s="38">
        <v>502000</v>
      </c>
      <c r="D29" s="39">
        <v>502749.31</v>
      </c>
      <c r="E29" s="51">
        <f t="shared" si="2"/>
        <v>1.670263488372093</v>
      </c>
      <c r="F29" s="52">
        <f t="shared" si="3"/>
        <v>1.0014926494023904</v>
      </c>
      <c r="G29" s="7"/>
    </row>
    <row r="30" spans="1:7" ht="75">
      <c r="A30" s="42" t="s">
        <v>21</v>
      </c>
      <c r="B30" s="43">
        <v>301000</v>
      </c>
      <c r="C30" s="43">
        <v>502000</v>
      </c>
      <c r="D30" s="44">
        <v>502769.74</v>
      </c>
      <c r="E30" s="51">
        <f t="shared" si="2"/>
        <v>1.6703313621262459</v>
      </c>
      <c r="F30" s="52">
        <f t="shared" si="3"/>
        <v>1.0015333466135459</v>
      </c>
      <c r="G30" s="7" t="s">
        <v>129</v>
      </c>
    </row>
    <row r="31" spans="1:7" ht="45">
      <c r="A31" s="42" t="s">
        <v>106</v>
      </c>
      <c r="B31" s="43">
        <v>0</v>
      </c>
      <c r="C31" s="43">
        <v>0</v>
      </c>
      <c r="D31" s="44">
        <v>-20.43</v>
      </c>
      <c r="E31" s="51" t="e">
        <f t="shared" si="2"/>
        <v>#DIV/0!</v>
      </c>
      <c r="F31" s="52" t="e">
        <f t="shared" si="3"/>
        <v>#DIV/0!</v>
      </c>
      <c r="G31" s="7"/>
    </row>
    <row r="32" spans="1:7" ht="30">
      <c r="A32" s="37" t="s">
        <v>85</v>
      </c>
      <c r="B32" s="38">
        <v>1981000</v>
      </c>
      <c r="C32" s="38">
        <v>539000</v>
      </c>
      <c r="D32" s="39">
        <v>622121.47</v>
      </c>
      <c r="E32" s="51">
        <f t="shared" si="2"/>
        <v>0.31404415446744066</v>
      </c>
      <c r="F32" s="52">
        <f t="shared" si="3"/>
        <v>1.1542142300556586</v>
      </c>
      <c r="G32" s="7"/>
    </row>
    <row r="33" spans="1:7" ht="225">
      <c r="A33" s="42" t="s">
        <v>22</v>
      </c>
      <c r="B33" s="43">
        <v>1981000</v>
      </c>
      <c r="C33" s="43">
        <v>539000</v>
      </c>
      <c r="D33" s="44">
        <v>622121.47</v>
      </c>
      <c r="E33" s="51">
        <f t="shared" si="2"/>
        <v>0.31404415446744066</v>
      </c>
      <c r="F33" s="52">
        <f t="shared" si="3"/>
        <v>1.1542142300556586</v>
      </c>
      <c r="G33" s="7" t="s">
        <v>138</v>
      </c>
    </row>
    <row r="34" spans="1:7" ht="45">
      <c r="A34" s="32" t="s">
        <v>23</v>
      </c>
      <c r="B34" s="33">
        <v>2150000</v>
      </c>
      <c r="C34" s="33">
        <v>2470000</v>
      </c>
      <c r="D34" s="34">
        <v>2669244.9</v>
      </c>
      <c r="E34" s="53">
        <f t="shared" si="2"/>
        <v>1.2415092558139535</v>
      </c>
      <c r="F34" s="54">
        <f t="shared" si="3"/>
        <v>1.080665951417004</v>
      </c>
      <c r="G34" s="9" t="s">
        <v>112</v>
      </c>
    </row>
    <row r="35" spans="1:7" ht="45">
      <c r="A35" s="37" t="s">
        <v>86</v>
      </c>
      <c r="B35" s="38">
        <v>2150000</v>
      </c>
      <c r="C35" s="38">
        <v>2470000</v>
      </c>
      <c r="D35" s="39">
        <v>2669244.9</v>
      </c>
      <c r="E35" s="51">
        <f t="shared" si="2"/>
        <v>1.2415092558139535</v>
      </c>
      <c r="F35" s="52">
        <f t="shared" si="3"/>
        <v>1.080665951417004</v>
      </c>
      <c r="G35" s="7"/>
    </row>
    <row r="36" spans="1:7" ht="60">
      <c r="A36" s="42" t="s">
        <v>24</v>
      </c>
      <c r="B36" s="43">
        <v>2150000</v>
      </c>
      <c r="C36" s="43">
        <v>2470000</v>
      </c>
      <c r="D36" s="44">
        <v>2669244.9</v>
      </c>
      <c r="E36" s="51">
        <f t="shared" si="2"/>
        <v>1.2415092558139535</v>
      </c>
      <c r="F36" s="52">
        <f t="shared" si="3"/>
        <v>1.080665951417004</v>
      </c>
      <c r="G36" s="7"/>
    </row>
    <row r="37" spans="1:7" ht="60">
      <c r="A37" s="32" t="s">
        <v>25</v>
      </c>
      <c r="B37" s="33">
        <v>14402422</v>
      </c>
      <c r="C37" s="33">
        <v>15645422</v>
      </c>
      <c r="D37" s="34">
        <v>16388940.46</v>
      </c>
      <c r="E37" s="53">
        <f t="shared" si="2"/>
        <v>1.1379294718624409</v>
      </c>
      <c r="F37" s="54">
        <f t="shared" si="3"/>
        <v>1.0475230684094043</v>
      </c>
      <c r="G37" s="9"/>
    </row>
    <row r="38" spans="1:7" ht="105">
      <c r="A38" s="37" t="s">
        <v>87</v>
      </c>
      <c r="B38" s="38">
        <v>13262422</v>
      </c>
      <c r="C38" s="38">
        <v>14445422</v>
      </c>
      <c r="D38" s="39">
        <v>15068332.58</v>
      </c>
      <c r="E38" s="51">
        <f t="shared" si="2"/>
        <v>1.1361674798162809</v>
      </c>
      <c r="F38" s="52">
        <f t="shared" si="3"/>
        <v>1.0431216602740994</v>
      </c>
      <c r="G38" s="7"/>
    </row>
    <row r="39" spans="1:7" ht="90">
      <c r="A39" s="42" t="s">
        <v>26</v>
      </c>
      <c r="B39" s="43">
        <v>12034435</v>
      </c>
      <c r="C39" s="43">
        <v>12467435</v>
      </c>
      <c r="D39" s="44">
        <v>13121428.57</v>
      </c>
      <c r="E39" s="51">
        <f t="shared" si="2"/>
        <v>1.0903236063845125</v>
      </c>
      <c r="F39" s="52">
        <f t="shared" si="3"/>
        <v>1.0524561443472535</v>
      </c>
      <c r="G39" s="7" t="s">
        <v>113</v>
      </c>
    </row>
    <row r="40" spans="1:7" ht="120">
      <c r="A40" s="42" t="s">
        <v>88</v>
      </c>
      <c r="B40" s="43">
        <v>242249</v>
      </c>
      <c r="C40" s="43">
        <v>242249</v>
      </c>
      <c r="D40" s="44">
        <v>235924.03</v>
      </c>
      <c r="E40" s="55">
        <f t="shared" si="2"/>
        <v>0.9738906249355003</v>
      </c>
      <c r="F40" s="56">
        <f t="shared" si="3"/>
        <v>0.9738906249355003</v>
      </c>
      <c r="G40" s="7" t="s">
        <v>75</v>
      </c>
    </row>
    <row r="41" spans="1:7" ht="60">
      <c r="A41" s="42" t="s">
        <v>27</v>
      </c>
      <c r="B41" s="43">
        <v>985738</v>
      </c>
      <c r="C41" s="43">
        <v>1735738</v>
      </c>
      <c r="D41" s="44">
        <v>1710979.98</v>
      </c>
      <c r="E41" s="51">
        <f t="shared" si="2"/>
        <v>1.735735033041234</v>
      </c>
      <c r="F41" s="52">
        <f t="shared" si="3"/>
        <v>0.9857363150429385</v>
      </c>
      <c r="G41" s="18" t="s">
        <v>130</v>
      </c>
    </row>
    <row r="42" spans="1:7" ht="105">
      <c r="A42" s="37" t="s">
        <v>89</v>
      </c>
      <c r="B42" s="38">
        <v>1140000</v>
      </c>
      <c r="C42" s="38">
        <v>1200000</v>
      </c>
      <c r="D42" s="39">
        <v>1320607.88</v>
      </c>
      <c r="E42" s="51">
        <f>D42/B42</f>
        <v>1.1584279649122806</v>
      </c>
      <c r="F42" s="52">
        <f t="shared" si="3"/>
        <v>1.1005065666666665</v>
      </c>
      <c r="G42" s="7"/>
    </row>
    <row r="43" spans="1:7" ht="105">
      <c r="A43" s="42" t="s">
        <v>28</v>
      </c>
      <c r="B43" s="43">
        <v>1140000</v>
      </c>
      <c r="C43" s="43">
        <v>1200000</v>
      </c>
      <c r="D43" s="44">
        <v>1320607.88</v>
      </c>
      <c r="E43" s="51">
        <f t="shared" si="2"/>
        <v>1.1584279649122806</v>
      </c>
      <c r="F43" s="52">
        <f t="shared" si="3"/>
        <v>1.1005065666666665</v>
      </c>
      <c r="G43" s="7" t="s">
        <v>131</v>
      </c>
    </row>
    <row r="44" spans="1:7" ht="60">
      <c r="A44" s="32" t="s">
        <v>29</v>
      </c>
      <c r="B44" s="33">
        <v>214000</v>
      </c>
      <c r="C44" s="33">
        <v>483000</v>
      </c>
      <c r="D44" s="34">
        <v>506958.78</v>
      </c>
      <c r="E44" s="53">
        <f t="shared" si="2"/>
        <v>2.3689662616822433</v>
      </c>
      <c r="F44" s="54">
        <f t="shared" si="3"/>
        <v>1.049604099378882</v>
      </c>
      <c r="G44" s="9" t="s">
        <v>132</v>
      </c>
    </row>
    <row r="45" spans="1:7" ht="30">
      <c r="A45" s="37" t="s">
        <v>90</v>
      </c>
      <c r="B45" s="38">
        <v>214000</v>
      </c>
      <c r="C45" s="38">
        <v>483000</v>
      </c>
      <c r="D45" s="39">
        <v>506958.78</v>
      </c>
      <c r="E45" s="51">
        <f t="shared" si="2"/>
        <v>2.3689662616822433</v>
      </c>
      <c r="F45" s="52">
        <f t="shared" si="3"/>
        <v>1.049604099378882</v>
      </c>
      <c r="G45" s="7"/>
    </row>
    <row r="46" spans="1:7" ht="30">
      <c r="A46" s="42" t="s">
        <v>30</v>
      </c>
      <c r="B46" s="43">
        <v>47000</v>
      </c>
      <c r="C46" s="43">
        <v>66000</v>
      </c>
      <c r="D46" s="44">
        <v>89319.48</v>
      </c>
      <c r="E46" s="51">
        <f t="shared" si="2"/>
        <v>1.9004144680851063</v>
      </c>
      <c r="F46" s="52">
        <f t="shared" si="3"/>
        <v>1.3533254545454545</v>
      </c>
      <c r="G46" s="7"/>
    </row>
    <row r="47" spans="1:7" ht="30">
      <c r="A47" s="42" t="s">
        <v>31</v>
      </c>
      <c r="B47" s="43">
        <v>115000</v>
      </c>
      <c r="C47" s="43">
        <v>369000</v>
      </c>
      <c r="D47" s="44">
        <v>369701.1</v>
      </c>
      <c r="E47" s="55">
        <f t="shared" si="2"/>
        <v>3.214792173913043</v>
      </c>
      <c r="F47" s="56">
        <f t="shared" si="3"/>
        <v>1.0019</v>
      </c>
      <c r="G47" s="7"/>
    </row>
    <row r="48" spans="1:7" ht="30">
      <c r="A48" s="42" t="s">
        <v>32</v>
      </c>
      <c r="B48" s="43">
        <v>52000</v>
      </c>
      <c r="C48" s="43">
        <v>48000</v>
      </c>
      <c r="D48" s="44">
        <v>47938.2</v>
      </c>
      <c r="E48" s="51">
        <f t="shared" si="2"/>
        <v>0.9218884615384615</v>
      </c>
      <c r="F48" s="52">
        <f t="shared" si="3"/>
        <v>0.9987124999999999</v>
      </c>
      <c r="G48" s="7"/>
    </row>
    <row r="49" spans="1:7" ht="45">
      <c r="A49" s="32" t="s">
        <v>33</v>
      </c>
      <c r="B49" s="33">
        <v>894012</v>
      </c>
      <c r="C49" s="33">
        <v>1997513.83</v>
      </c>
      <c r="D49" s="34">
        <v>2153515.7</v>
      </c>
      <c r="E49" s="53">
        <f t="shared" si="2"/>
        <v>2.408821917379185</v>
      </c>
      <c r="F49" s="54">
        <f t="shared" si="3"/>
        <v>1.0780980174740518</v>
      </c>
      <c r="G49" s="9" t="s">
        <v>124</v>
      </c>
    </row>
    <row r="50" spans="1:7" ht="15">
      <c r="A50" s="37" t="s">
        <v>91</v>
      </c>
      <c r="B50" s="38">
        <v>894012</v>
      </c>
      <c r="C50" s="38">
        <v>1997513.83</v>
      </c>
      <c r="D50" s="39">
        <v>2153515.7</v>
      </c>
      <c r="E50" s="51">
        <f t="shared" si="2"/>
        <v>2.408821917379185</v>
      </c>
      <c r="F50" s="52">
        <f t="shared" si="3"/>
        <v>1.0780980174740518</v>
      </c>
      <c r="G50" s="7"/>
    </row>
    <row r="51" spans="1:7" ht="30">
      <c r="A51" s="42" t="s">
        <v>34</v>
      </c>
      <c r="B51" s="43">
        <v>894012</v>
      </c>
      <c r="C51" s="43">
        <v>1997513.83</v>
      </c>
      <c r="D51" s="44">
        <v>2153515.7</v>
      </c>
      <c r="E51" s="51">
        <f t="shared" si="2"/>
        <v>2.408821917379185</v>
      </c>
      <c r="F51" s="52">
        <f t="shared" si="3"/>
        <v>1.0780980174740518</v>
      </c>
      <c r="G51" s="7"/>
    </row>
    <row r="52" spans="1:7" ht="30">
      <c r="A52" s="32" t="s">
        <v>35</v>
      </c>
      <c r="B52" s="33">
        <v>4705000</v>
      </c>
      <c r="C52" s="33">
        <v>5811000</v>
      </c>
      <c r="D52" s="34">
        <v>2964217.76</v>
      </c>
      <c r="E52" s="53">
        <f t="shared" si="2"/>
        <v>0.6300144017003187</v>
      </c>
      <c r="F52" s="54">
        <f t="shared" si="3"/>
        <v>0.5101045878506281</v>
      </c>
      <c r="G52" s="9"/>
    </row>
    <row r="53" spans="1:7" ht="105">
      <c r="A53" s="37" t="s">
        <v>92</v>
      </c>
      <c r="B53" s="38">
        <v>3800000</v>
      </c>
      <c r="C53" s="38">
        <v>3856000</v>
      </c>
      <c r="D53" s="39">
        <v>841697.46</v>
      </c>
      <c r="E53" s="55">
        <f t="shared" si="2"/>
        <v>0.22149933157894736</v>
      </c>
      <c r="F53" s="56">
        <f t="shared" si="3"/>
        <v>0.21828253630705394</v>
      </c>
      <c r="G53" s="7"/>
    </row>
    <row r="54" spans="1:7" ht="120">
      <c r="A54" s="42" t="s">
        <v>36</v>
      </c>
      <c r="B54" s="43">
        <v>3800000</v>
      </c>
      <c r="C54" s="43">
        <v>3856000</v>
      </c>
      <c r="D54" s="44">
        <v>841697.46</v>
      </c>
      <c r="E54" s="55">
        <f t="shared" si="2"/>
        <v>0.22149933157894736</v>
      </c>
      <c r="F54" s="56">
        <f t="shared" si="3"/>
        <v>0.21828253630705394</v>
      </c>
      <c r="G54" s="7" t="s">
        <v>134</v>
      </c>
    </row>
    <row r="55" spans="1:7" ht="45">
      <c r="A55" s="37" t="s">
        <v>93</v>
      </c>
      <c r="B55" s="38">
        <v>905000</v>
      </c>
      <c r="C55" s="38">
        <v>1955000</v>
      </c>
      <c r="D55" s="39">
        <v>2122520.3</v>
      </c>
      <c r="E55" s="55">
        <f t="shared" si="2"/>
        <v>2.3453262983425414</v>
      </c>
      <c r="F55" s="56">
        <f t="shared" si="3"/>
        <v>1.0856881329923274</v>
      </c>
      <c r="G55" s="7" t="s">
        <v>140</v>
      </c>
    </row>
    <row r="56" spans="1:7" ht="45">
      <c r="A56" s="42" t="s">
        <v>37</v>
      </c>
      <c r="B56" s="43">
        <v>905000</v>
      </c>
      <c r="C56" s="43">
        <v>1955000</v>
      </c>
      <c r="D56" s="44">
        <v>2122520.3</v>
      </c>
      <c r="E56" s="51">
        <f t="shared" si="2"/>
        <v>2.3453262983425414</v>
      </c>
      <c r="F56" s="52">
        <f t="shared" si="3"/>
        <v>1.0856881329923274</v>
      </c>
      <c r="G56" s="7"/>
    </row>
    <row r="57" spans="1:7" ht="135">
      <c r="A57" s="32" t="s">
        <v>38</v>
      </c>
      <c r="B57" s="33">
        <v>2200000</v>
      </c>
      <c r="C57" s="33">
        <v>2821000</v>
      </c>
      <c r="D57" s="34">
        <v>2798814.46</v>
      </c>
      <c r="E57" s="53">
        <f t="shared" si="2"/>
        <v>1.272188390909091</v>
      </c>
      <c r="F57" s="54">
        <f t="shared" si="3"/>
        <v>0.9921355760368663</v>
      </c>
      <c r="G57" s="9" t="s">
        <v>135</v>
      </c>
    </row>
    <row r="58" spans="1:7" ht="45">
      <c r="A58" s="37" t="s">
        <v>94</v>
      </c>
      <c r="B58" s="38">
        <v>1877000</v>
      </c>
      <c r="C58" s="38">
        <v>1670000</v>
      </c>
      <c r="D58" s="39">
        <v>1640918.14</v>
      </c>
      <c r="E58" s="51">
        <f t="shared" si="2"/>
        <v>0.8742238359083644</v>
      </c>
      <c r="F58" s="52">
        <f t="shared" si="3"/>
        <v>0.9825857125748503</v>
      </c>
      <c r="G58" s="7"/>
    </row>
    <row r="59" spans="1:7" ht="75">
      <c r="A59" s="42" t="s">
        <v>39</v>
      </c>
      <c r="B59" s="43">
        <v>30000</v>
      </c>
      <c r="C59" s="43">
        <v>45000</v>
      </c>
      <c r="D59" s="44">
        <v>44701.15</v>
      </c>
      <c r="E59" s="51">
        <f t="shared" si="2"/>
        <v>1.4900383333333334</v>
      </c>
      <c r="F59" s="52">
        <f t="shared" si="3"/>
        <v>0.9933588888888889</v>
      </c>
      <c r="G59" s="7"/>
    </row>
    <row r="60" spans="1:7" ht="105">
      <c r="A60" s="42" t="s">
        <v>40</v>
      </c>
      <c r="B60" s="43">
        <v>270000</v>
      </c>
      <c r="C60" s="43">
        <v>208000</v>
      </c>
      <c r="D60" s="44">
        <v>207619.88</v>
      </c>
      <c r="E60" s="55">
        <f t="shared" si="2"/>
        <v>0.7689625185185185</v>
      </c>
      <c r="F60" s="56">
        <f t="shared" si="3"/>
        <v>0.9981725</v>
      </c>
      <c r="G60" s="7"/>
    </row>
    <row r="61" spans="1:7" ht="75">
      <c r="A61" s="42" t="s">
        <v>41</v>
      </c>
      <c r="B61" s="43">
        <v>350000</v>
      </c>
      <c r="C61" s="43">
        <v>416000</v>
      </c>
      <c r="D61" s="44">
        <v>416167.38</v>
      </c>
      <c r="E61" s="51">
        <f t="shared" si="2"/>
        <v>1.1890496571428573</v>
      </c>
      <c r="F61" s="52">
        <f t="shared" si="3"/>
        <v>1.0004023557692308</v>
      </c>
      <c r="G61" s="7"/>
    </row>
    <row r="62" spans="1:7" ht="90">
      <c r="A62" s="42" t="s">
        <v>42</v>
      </c>
      <c r="B62" s="43">
        <v>540000</v>
      </c>
      <c r="C62" s="43">
        <v>260000</v>
      </c>
      <c r="D62" s="44">
        <v>260485.23</v>
      </c>
      <c r="E62" s="51">
        <f t="shared" si="2"/>
        <v>0.4823800555555556</v>
      </c>
      <c r="F62" s="52">
        <f t="shared" si="3"/>
        <v>1.0018662692307694</v>
      </c>
      <c r="G62" s="7"/>
    </row>
    <row r="63" spans="1:7" ht="75">
      <c r="A63" s="42" t="s">
        <v>116</v>
      </c>
      <c r="B63" s="43">
        <v>0</v>
      </c>
      <c r="C63" s="43">
        <v>50000</v>
      </c>
      <c r="D63" s="44">
        <v>50000</v>
      </c>
      <c r="E63" s="51" t="e">
        <f t="shared" si="2"/>
        <v>#DIV/0!</v>
      </c>
      <c r="F63" s="52">
        <f t="shared" si="3"/>
        <v>1</v>
      </c>
      <c r="G63" s="7"/>
    </row>
    <row r="64" spans="1:7" ht="75">
      <c r="A64" s="42" t="s">
        <v>43</v>
      </c>
      <c r="B64" s="43">
        <v>0</v>
      </c>
      <c r="C64" s="43">
        <v>3000</v>
      </c>
      <c r="D64" s="44">
        <v>3000</v>
      </c>
      <c r="E64" s="51" t="e">
        <f t="shared" si="2"/>
        <v>#DIV/0!</v>
      </c>
      <c r="F64" s="52">
        <f t="shared" si="3"/>
        <v>1</v>
      </c>
      <c r="G64" s="7"/>
    </row>
    <row r="65" spans="1:7" ht="90">
      <c r="A65" s="42" t="s">
        <v>44</v>
      </c>
      <c r="B65" s="43">
        <v>90000</v>
      </c>
      <c r="C65" s="43">
        <v>0</v>
      </c>
      <c r="D65" s="44">
        <v>0</v>
      </c>
      <c r="E65" s="51">
        <f t="shared" si="2"/>
        <v>0</v>
      </c>
      <c r="F65" s="52" t="e">
        <f t="shared" si="3"/>
        <v>#DIV/0!</v>
      </c>
      <c r="G65" s="7"/>
    </row>
    <row r="66" spans="1:7" ht="90">
      <c r="A66" s="42" t="s">
        <v>45</v>
      </c>
      <c r="B66" s="43">
        <v>80000</v>
      </c>
      <c r="C66" s="43">
        <v>80000</v>
      </c>
      <c r="D66" s="44">
        <v>43822.23</v>
      </c>
      <c r="E66" s="51">
        <f t="shared" si="2"/>
        <v>0.5477778750000001</v>
      </c>
      <c r="F66" s="52">
        <f t="shared" si="3"/>
        <v>0.5477778750000001</v>
      </c>
      <c r="G66" s="7"/>
    </row>
    <row r="67" spans="1:7" ht="90">
      <c r="A67" s="42" t="s">
        <v>46</v>
      </c>
      <c r="B67" s="43">
        <v>2000</v>
      </c>
      <c r="C67" s="43">
        <v>2000</v>
      </c>
      <c r="D67" s="44">
        <v>4750.76</v>
      </c>
      <c r="E67" s="51">
        <f t="shared" si="2"/>
        <v>2.3753800000000003</v>
      </c>
      <c r="F67" s="52">
        <f t="shared" si="3"/>
        <v>2.3753800000000003</v>
      </c>
      <c r="G67" s="7"/>
    </row>
    <row r="68" spans="1:7" ht="75">
      <c r="A68" s="42" t="s">
        <v>47</v>
      </c>
      <c r="B68" s="43">
        <v>122000</v>
      </c>
      <c r="C68" s="43">
        <v>22000</v>
      </c>
      <c r="D68" s="44">
        <v>20039.11</v>
      </c>
      <c r="E68" s="51">
        <f t="shared" si="2"/>
        <v>0.164255</v>
      </c>
      <c r="F68" s="52">
        <f t="shared" si="3"/>
        <v>0.9108686363636364</v>
      </c>
      <c r="G68" s="7"/>
    </row>
    <row r="69" spans="1:7" ht="90">
      <c r="A69" s="42" t="s">
        <v>48</v>
      </c>
      <c r="B69" s="43">
        <v>393000</v>
      </c>
      <c r="C69" s="43">
        <v>584000</v>
      </c>
      <c r="D69" s="44">
        <v>590332.4</v>
      </c>
      <c r="E69" s="51">
        <f t="shared" si="2"/>
        <v>1.502118066157761</v>
      </c>
      <c r="F69" s="52">
        <f t="shared" si="3"/>
        <v>1.0108431506849316</v>
      </c>
      <c r="G69" s="7"/>
    </row>
    <row r="70" spans="1:7" ht="150">
      <c r="A70" s="37" t="s">
        <v>107</v>
      </c>
      <c r="B70" s="38">
        <v>0</v>
      </c>
      <c r="C70" s="38">
        <v>15000</v>
      </c>
      <c r="D70" s="39">
        <v>15000</v>
      </c>
      <c r="E70" s="51" t="e">
        <f t="shared" si="2"/>
        <v>#DIV/0!</v>
      </c>
      <c r="F70" s="52">
        <f t="shared" si="3"/>
        <v>1</v>
      </c>
      <c r="G70" s="7"/>
    </row>
    <row r="71" spans="1:7" ht="180">
      <c r="A71" s="42" t="s">
        <v>108</v>
      </c>
      <c r="B71" s="43">
        <v>0</v>
      </c>
      <c r="C71" s="43">
        <v>15000</v>
      </c>
      <c r="D71" s="44">
        <v>15000</v>
      </c>
      <c r="E71" s="51" t="e">
        <f t="shared" si="2"/>
        <v>#DIV/0!</v>
      </c>
      <c r="F71" s="52">
        <f t="shared" si="3"/>
        <v>1</v>
      </c>
      <c r="G71" s="7"/>
    </row>
    <row r="72" spans="1:7" ht="135">
      <c r="A72" s="37" t="s">
        <v>95</v>
      </c>
      <c r="B72" s="38">
        <v>160000</v>
      </c>
      <c r="C72" s="38">
        <v>870000</v>
      </c>
      <c r="D72" s="39">
        <v>869930.98</v>
      </c>
      <c r="E72" s="51">
        <f t="shared" si="2"/>
        <v>5.437068625</v>
      </c>
      <c r="F72" s="52">
        <f t="shared" si="3"/>
        <v>0.9999206666666667</v>
      </c>
      <c r="G72" s="7"/>
    </row>
    <row r="73" spans="1:7" ht="105">
      <c r="A73" s="42" t="s">
        <v>49</v>
      </c>
      <c r="B73" s="43">
        <v>160000</v>
      </c>
      <c r="C73" s="43">
        <v>870000</v>
      </c>
      <c r="D73" s="44">
        <v>869930.98</v>
      </c>
      <c r="E73" s="51">
        <f t="shared" si="2"/>
        <v>5.437068625</v>
      </c>
      <c r="F73" s="52">
        <f t="shared" si="3"/>
        <v>0.9999206666666667</v>
      </c>
      <c r="G73" s="7"/>
    </row>
    <row r="74" spans="1:7" ht="30">
      <c r="A74" s="37" t="s">
        <v>96</v>
      </c>
      <c r="B74" s="38">
        <v>15000</v>
      </c>
      <c r="C74" s="38">
        <v>170000</v>
      </c>
      <c r="D74" s="39">
        <v>168070.5</v>
      </c>
      <c r="E74" s="51">
        <f t="shared" si="2"/>
        <v>11.2047</v>
      </c>
      <c r="F74" s="52">
        <f t="shared" si="3"/>
        <v>0.98865</v>
      </c>
      <c r="G74" s="7"/>
    </row>
    <row r="75" spans="1:7" ht="120">
      <c r="A75" s="42" t="s">
        <v>117</v>
      </c>
      <c r="B75" s="43">
        <v>0</v>
      </c>
      <c r="C75" s="43">
        <v>95000</v>
      </c>
      <c r="D75" s="44">
        <v>94246.92</v>
      </c>
      <c r="E75" s="51" t="e">
        <f t="shared" si="2"/>
        <v>#DIV/0!</v>
      </c>
      <c r="F75" s="52">
        <f t="shared" si="3"/>
        <v>0.9920728421052631</v>
      </c>
      <c r="G75" s="7"/>
    </row>
    <row r="76" spans="1:7" ht="90">
      <c r="A76" s="42" t="s">
        <v>50</v>
      </c>
      <c r="B76" s="43">
        <v>15000</v>
      </c>
      <c r="C76" s="43">
        <v>75000</v>
      </c>
      <c r="D76" s="44">
        <v>73823.58</v>
      </c>
      <c r="E76" s="51">
        <f t="shared" si="2"/>
        <v>4.921572</v>
      </c>
      <c r="F76" s="52">
        <f t="shared" si="3"/>
        <v>0.9843144</v>
      </c>
      <c r="G76" s="7"/>
    </row>
    <row r="77" spans="1:7" ht="30">
      <c r="A77" s="37" t="s">
        <v>97</v>
      </c>
      <c r="B77" s="38">
        <v>148000</v>
      </c>
      <c r="C77" s="38">
        <v>96000</v>
      </c>
      <c r="D77" s="39">
        <v>104894.84</v>
      </c>
      <c r="E77" s="51">
        <f t="shared" si="2"/>
        <v>0.7087489189189189</v>
      </c>
      <c r="F77" s="52">
        <f t="shared" si="3"/>
        <v>1.0926545833333332</v>
      </c>
      <c r="G77" s="7"/>
    </row>
    <row r="78" spans="1:7" ht="150">
      <c r="A78" s="42" t="s">
        <v>98</v>
      </c>
      <c r="B78" s="43">
        <v>148000</v>
      </c>
      <c r="C78" s="43">
        <v>96000</v>
      </c>
      <c r="D78" s="44">
        <v>104894.84</v>
      </c>
      <c r="E78" s="51">
        <f t="shared" si="2"/>
        <v>0.7087489189189189</v>
      </c>
      <c r="F78" s="52">
        <f t="shared" si="3"/>
        <v>1.0926545833333332</v>
      </c>
      <c r="G78" s="7"/>
    </row>
    <row r="79" spans="1:7" ht="30">
      <c r="A79" s="32" t="s">
        <v>51</v>
      </c>
      <c r="B79" s="33">
        <v>0</v>
      </c>
      <c r="C79" s="33">
        <v>5890000</v>
      </c>
      <c r="D79" s="34">
        <v>5889677.27</v>
      </c>
      <c r="E79" s="53" t="e">
        <f t="shared" si="2"/>
        <v>#DIV/0!</v>
      </c>
      <c r="F79" s="54">
        <f t="shared" si="3"/>
        <v>0.99994520713073</v>
      </c>
      <c r="G79" s="9" t="s">
        <v>136</v>
      </c>
    </row>
    <row r="80" spans="1:7" ht="15">
      <c r="A80" s="37" t="s">
        <v>109</v>
      </c>
      <c r="B80" s="38">
        <v>0</v>
      </c>
      <c r="C80" s="38">
        <v>0</v>
      </c>
      <c r="D80" s="39">
        <v>-3139.46</v>
      </c>
      <c r="E80" s="55" t="e">
        <f t="shared" si="2"/>
        <v>#DIV/0!</v>
      </c>
      <c r="F80" s="56" t="e">
        <f t="shared" si="3"/>
        <v>#DIV/0!</v>
      </c>
      <c r="G80" s="7"/>
    </row>
    <row r="81" spans="1:7" ht="30">
      <c r="A81" s="42" t="s">
        <v>52</v>
      </c>
      <c r="B81" s="43">
        <v>0</v>
      </c>
      <c r="C81" s="43">
        <v>0</v>
      </c>
      <c r="D81" s="44">
        <v>-3139.46</v>
      </c>
      <c r="E81" s="55" t="e">
        <f t="shared" si="2"/>
        <v>#DIV/0!</v>
      </c>
      <c r="F81" s="56" t="e">
        <f t="shared" si="3"/>
        <v>#DIV/0!</v>
      </c>
      <c r="G81" s="7"/>
    </row>
    <row r="82" spans="1:7" ht="15">
      <c r="A82" s="37" t="s">
        <v>118</v>
      </c>
      <c r="B82" s="38">
        <v>0</v>
      </c>
      <c r="C82" s="38">
        <v>5890000</v>
      </c>
      <c r="D82" s="39">
        <v>5892816.73</v>
      </c>
      <c r="E82" s="55" t="e">
        <f t="shared" si="2"/>
        <v>#DIV/0!</v>
      </c>
      <c r="F82" s="56">
        <f t="shared" si="3"/>
        <v>1.000478222410866</v>
      </c>
      <c r="G82" s="7"/>
    </row>
    <row r="83" spans="1:7" ht="30">
      <c r="A83" s="42" t="s">
        <v>119</v>
      </c>
      <c r="B83" s="43">
        <v>0</v>
      </c>
      <c r="C83" s="43">
        <v>5890000</v>
      </c>
      <c r="D83" s="44">
        <v>5892816.73</v>
      </c>
      <c r="E83" s="51" t="e">
        <f t="shared" si="2"/>
        <v>#DIV/0!</v>
      </c>
      <c r="F83" s="52">
        <f t="shared" si="3"/>
        <v>1.000478222410866</v>
      </c>
      <c r="G83" s="7"/>
    </row>
    <row r="84" spans="1:7" ht="15">
      <c r="A84" s="57" t="s">
        <v>53</v>
      </c>
      <c r="B84" s="28">
        <v>970020307.96</v>
      </c>
      <c r="C84" s="28">
        <v>1755363539.42</v>
      </c>
      <c r="D84" s="29">
        <v>1409361574.28</v>
      </c>
      <c r="E84" s="53">
        <f t="shared" si="2"/>
        <v>1.4529196581914414</v>
      </c>
      <c r="F84" s="54">
        <f t="shared" si="3"/>
        <v>0.8028887137223297</v>
      </c>
      <c r="G84" s="9"/>
    </row>
    <row r="85" spans="1:7" ht="45">
      <c r="A85" s="32" t="s">
        <v>54</v>
      </c>
      <c r="B85" s="33">
        <v>970020307.96</v>
      </c>
      <c r="C85" s="33">
        <v>1609987057.92</v>
      </c>
      <c r="D85" s="34">
        <v>1263985092.78</v>
      </c>
      <c r="E85" s="53">
        <f t="shared" si="2"/>
        <v>1.3030501345257628</v>
      </c>
      <c r="F85" s="54">
        <f t="shared" si="3"/>
        <v>0.7850902195530612</v>
      </c>
      <c r="G85" s="9" t="s">
        <v>76</v>
      </c>
    </row>
    <row r="86" spans="1:7" ht="30">
      <c r="A86" s="37" t="s">
        <v>99</v>
      </c>
      <c r="B86" s="38">
        <v>133623200</v>
      </c>
      <c r="C86" s="38">
        <v>157424456.57</v>
      </c>
      <c r="D86" s="39">
        <v>157424456.57</v>
      </c>
      <c r="E86" s="51">
        <f t="shared" si="2"/>
        <v>1.178122186641242</v>
      </c>
      <c r="F86" s="52">
        <f t="shared" si="3"/>
        <v>1</v>
      </c>
      <c r="G86" s="7"/>
    </row>
    <row r="87" spans="1:7" ht="30">
      <c r="A87" s="42" t="s">
        <v>55</v>
      </c>
      <c r="B87" s="43">
        <v>110657000</v>
      </c>
      <c r="C87" s="43">
        <v>110657000</v>
      </c>
      <c r="D87" s="44">
        <v>110657000</v>
      </c>
      <c r="E87" s="51">
        <f t="shared" si="2"/>
        <v>1</v>
      </c>
      <c r="F87" s="52">
        <f t="shared" si="3"/>
        <v>1</v>
      </c>
      <c r="G87" s="7"/>
    </row>
    <row r="88" spans="1:7" ht="30">
      <c r="A88" s="42" t="s">
        <v>56</v>
      </c>
      <c r="B88" s="43">
        <v>22966200</v>
      </c>
      <c r="C88" s="43">
        <v>22966200</v>
      </c>
      <c r="D88" s="44">
        <v>22966200</v>
      </c>
      <c r="E88" s="51">
        <f>D88/B88</f>
        <v>1</v>
      </c>
      <c r="F88" s="52">
        <f>D88/C88</f>
        <v>1</v>
      </c>
      <c r="G88" s="7"/>
    </row>
    <row r="89" spans="1:7" ht="165">
      <c r="A89" s="42" t="s">
        <v>57</v>
      </c>
      <c r="B89" s="43">
        <v>0</v>
      </c>
      <c r="C89" s="43">
        <v>23801256.57</v>
      </c>
      <c r="D89" s="44">
        <v>23801256.57</v>
      </c>
      <c r="E89" s="51" t="e">
        <f>D89/B89</f>
        <v>#DIV/0!</v>
      </c>
      <c r="F89" s="52">
        <f>D89/C89</f>
        <v>1</v>
      </c>
      <c r="G89" s="7" t="s">
        <v>137</v>
      </c>
    </row>
    <row r="90" spans="1:7" ht="45">
      <c r="A90" s="37" t="s">
        <v>100</v>
      </c>
      <c r="B90" s="38">
        <v>315029898.58</v>
      </c>
      <c r="C90" s="38">
        <v>899825566.98</v>
      </c>
      <c r="D90" s="39">
        <v>556367524.28</v>
      </c>
      <c r="E90" s="51">
        <f>D90/B90</f>
        <v>1.766078479496173</v>
      </c>
      <c r="F90" s="52">
        <f>D90/C90</f>
        <v>0.6183059747316183</v>
      </c>
      <c r="G90" s="7" t="s">
        <v>79</v>
      </c>
    </row>
    <row r="91" spans="1:7" ht="150">
      <c r="A91" s="42" t="s">
        <v>58</v>
      </c>
      <c r="B91" s="43">
        <v>149528860</v>
      </c>
      <c r="C91" s="43">
        <v>513970045.61</v>
      </c>
      <c r="D91" s="44">
        <v>170673494.41</v>
      </c>
      <c r="E91" s="51">
        <f aca="true" t="shared" si="4" ref="E91:E116">D91/B91</f>
        <v>1.141408383705995</v>
      </c>
      <c r="F91" s="52">
        <f aca="true" t="shared" si="5" ref="F91:F116">D91/C91</f>
        <v>0.3320689520095241</v>
      </c>
      <c r="G91" s="7" t="s">
        <v>141</v>
      </c>
    </row>
    <row r="92" spans="1:7" ht="120">
      <c r="A92" s="42" t="s">
        <v>59</v>
      </c>
      <c r="B92" s="43">
        <v>6295952</v>
      </c>
      <c r="C92" s="43">
        <v>19914436.48</v>
      </c>
      <c r="D92" s="44">
        <v>19914436.48</v>
      </c>
      <c r="E92" s="51">
        <f t="shared" si="4"/>
        <v>3.163054051238002</v>
      </c>
      <c r="F92" s="52">
        <f t="shared" si="5"/>
        <v>1</v>
      </c>
      <c r="G92" s="7" t="s">
        <v>141</v>
      </c>
    </row>
    <row r="93" spans="1:7" ht="75">
      <c r="A93" s="42" t="s">
        <v>60</v>
      </c>
      <c r="B93" s="43">
        <v>11041300</v>
      </c>
      <c r="C93" s="43">
        <v>11041300</v>
      </c>
      <c r="D93" s="44">
        <v>11041300</v>
      </c>
      <c r="E93" s="51">
        <f t="shared" si="4"/>
        <v>1</v>
      </c>
      <c r="F93" s="52">
        <f t="shared" si="5"/>
        <v>1</v>
      </c>
      <c r="G93" s="7"/>
    </row>
    <row r="94" spans="1:7" ht="60">
      <c r="A94" s="42" t="s">
        <v>61</v>
      </c>
      <c r="B94" s="43">
        <v>609875.31</v>
      </c>
      <c r="C94" s="43">
        <v>609875.31</v>
      </c>
      <c r="D94" s="44">
        <v>609875.31</v>
      </c>
      <c r="E94" s="51">
        <f t="shared" si="4"/>
        <v>1</v>
      </c>
      <c r="F94" s="52">
        <f t="shared" si="5"/>
        <v>1</v>
      </c>
      <c r="G94" s="7"/>
    </row>
    <row r="95" spans="1:7" ht="45">
      <c r="A95" s="42" t="s">
        <v>62</v>
      </c>
      <c r="B95" s="43">
        <v>0</v>
      </c>
      <c r="C95" s="43">
        <v>776791.04</v>
      </c>
      <c r="D95" s="44">
        <v>776791.04</v>
      </c>
      <c r="E95" s="51" t="e">
        <f t="shared" si="4"/>
        <v>#DIV/0!</v>
      </c>
      <c r="F95" s="52">
        <f t="shared" si="5"/>
        <v>1</v>
      </c>
      <c r="G95" s="7" t="s">
        <v>78</v>
      </c>
    </row>
    <row r="96" spans="1:7" ht="30">
      <c r="A96" s="42" t="s">
        <v>63</v>
      </c>
      <c r="B96" s="43">
        <v>248813.16</v>
      </c>
      <c r="C96" s="43">
        <v>248813.16</v>
      </c>
      <c r="D96" s="44">
        <v>248813.16</v>
      </c>
      <c r="E96" s="51">
        <f t="shared" si="4"/>
        <v>1</v>
      </c>
      <c r="F96" s="52">
        <f t="shared" si="5"/>
        <v>1</v>
      </c>
      <c r="G96" s="7"/>
    </row>
    <row r="97" spans="1:7" ht="45">
      <c r="A97" s="42" t="s">
        <v>120</v>
      </c>
      <c r="B97" s="43">
        <v>0</v>
      </c>
      <c r="C97" s="43">
        <v>39330106</v>
      </c>
      <c r="D97" s="44">
        <v>39330106</v>
      </c>
      <c r="E97" s="51" t="e">
        <f t="shared" si="4"/>
        <v>#DIV/0!</v>
      </c>
      <c r="F97" s="52">
        <f t="shared" si="5"/>
        <v>1</v>
      </c>
      <c r="G97" s="7" t="s">
        <v>78</v>
      </c>
    </row>
    <row r="98" spans="1:7" ht="45">
      <c r="A98" s="42" t="s">
        <v>64</v>
      </c>
      <c r="B98" s="43">
        <v>147305098.11</v>
      </c>
      <c r="C98" s="43">
        <v>313934199.38</v>
      </c>
      <c r="D98" s="44">
        <v>313772707.88</v>
      </c>
      <c r="E98" s="51">
        <f t="shared" si="4"/>
        <v>2.1300872264834334</v>
      </c>
      <c r="F98" s="52">
        <f t="shared" si="5"/>
        <v>0.9994855880617055</v>
      </c>
      <c r="G98" s="7" t="s">
        <v>77</v>
      </c>
    </row>
    <row r="99" spans="1:7" ht="45">
      <c r="A99" s="37" t="s">
        <v>101</v>
      </c>
      <c r="B99" s="38">
        <v>491549709.38</v>
      </c>
      <c r="C99" s="38">
        <v>519753934.37</v>
      </c>
      <c r="D99" s="39">
        <v>517470011.93</v>
      </c>
      <c r="E99" s="51">
        <f t="shared" si="4"/>
        <v>1.0527318032243245</v>
      </c>
      <c r="F99" s="52">
        <f t="shared" si="5"/>
        <v>0.9956057620943873</v>
      </c>
      <c r="G99" s="7" t="s">
        <v>77</v>
      </c>
    </row>
    <row r="100" spans="1:7" ht="45">
      <c r="A100" s="42" t="s">
        <v>65</v>
      </c>
      <c r="B100" s="43">
        <v>27411274.38</v>
      </c>
      <c r="C100" s="43">
        <v>34839362.37</v>
      </c>
      <c r="D100" s="44">
        <v>32555439.93</v>
      </c>
      <c r="E100" s="51">
        <f t="shared" si="4"/>
        <v>1.1876660486005468</v>
      </c>
      <c r="F100" s="52">
        <f t="shared" si="5"/>
        <v>0.9344441951679726</v>
      </c>
      <c r="G100" s="7" t="s">
        <v>77</v>
      </c>
    </row>
    <row r="101" spans="1:7" ht="90">
      <c r="A101" s="42" t="s">
        <v>66</v>
      </c>
      <c r="B101" s="43">
        <v>4941700</v>
      </c>
      <c r="C101" s="43">
        <v>3500000</v>
      </c>
      <c r="D101" s="44">
        <v>3500000</v>
      </c>
      <c r="E101" s="51">
        <f t="shared" si="4"/>
        <v>0.7082582916810005</v>
      </c>
      <c r="F101" s="52">
        <f t="shared" si="5"/>
        <v>1</v>
      </c>
      <c r="G101" s="7" t="s">
        <v>110</v>
      </c>
    </row>
    <row r="102" spans="1:7" ht="90">
      <c r="A102" s="42" t="s">
        <v>102</v>
      </c>
      <c r="B102" s="43">
        <v>7945563</v>
      </c>
      <c r="C102" s="43">
        <v>3525000</v>
      </c>
      <c r="D102" s="44">
        <v>3525000</v>
      </c>
      <c r="E102" s="51">
        <f t="shared" si="4"/>
        <v>0.4436438298960061</v>
      </c>
      <c r="F102" s="52">
        <f t="shared" si="5"/>
        <v>1</v>
      </c>
      <c r="G102" s="7" t="s">
        <v>110</v>
      </c>
    </row>
    <row r="103" spans="1:7" ht="75">
      <c r="A103" s="42" t="s">
        <v>67</v>
      </c>
      <c r="B103" s="43">
        <v>512172</v>
      </c>
      <c r="C103" s="43">
        <v>512172</v>
      </c>
      <c r="D103" s="44">
        <v>512172</v>
      </c>
      <c r="E103" s="51">
        <f t="shared" si="4"/>
        <v>1</v>
      </c>
      <c r="F103" s="52">
        <f t="shared" si="5"/>
        <v>1</v>
      </c>
      <c r="G103" s="7"/>
    </row>
    <row r="104" spans="1:7" ht="45">
      <c r="A104" s="42" t="s">
        <v>68</v>
      </c>
      <c r="B104" s="43">
        <v>450739000</v>
      </c>
      <c r="C104" s="43">
        <v>477377400</v>
      </c>
      <c r="D104" s="44">
        <v>477377400</v>
      </c>
      <c r="E104" s="51">
        <f t="shared" si="4"/>
        <v>1.0590993901126817</v>
      </c>
      <c r="F104" s="52">
        <f t="shared" si="5"/>
        <v>1</v>
      </c>
      <c r="G104" s="7" t="s">
        <v>77</v>
      </c>
    </row>
    <row r="105" spans="1:7" ht="45">
      <c r="A105" s="37" t="s">
        <v>103</v>
      </c>
      <c r="B105" s="38">
        <v>29817500</v>
      </c>
      <c r="C105" s="38">
        <v>32983100</v>
      </c>
      <c r="D105" s="39">
        <v>32723100</v>
      </c>
      <c r="E105" s="51">
        <f t="shared" si="4"/>
        <v>1.097446130627987</v>
      </c>
      <c r="F105" s="52">
        <f t="shared" si="5"/>
        <v>0.9921171751593998</v>
      </c>
      <c r="G105" s="7" t="s">
        <v>77</v>
      </c>
    </row>
    <row r="106" spans="1:7" ht="75">
      <c r="A106" s="42" t="s">
        <v>69</v>
      </c>
      <c r="B106" s="43">
        <v>1614000</v>
      </c>
      <c r="C106" s="43">
        <v>1614000</v>
      </c>
      <c r="D106" s="44">
        <v>1614000</v>
      </c>
      <c r="E106" s="51">
        <f t="shared" si="4"/>
        <v>1</v>
      </c>
      <c r="F106" s="52">
        <f t="shared" si="5"/>
        <v>1</v>
      </c>
      <c r="G106" s="7"/>
    </row>
    <row r="107" spans="1:7" ht="90">
      <c r="A107" s="42" t="s">
        <v>104</v>
      </c>
      <c r="B107" s="43">
        <v>23203500</v>
      </c>
      <c r="C107" s="43">
        <v>23203500</v>
      </c>
      <c r="D107" s="44">
        <v>23203500</v>
      </c>
      <c r="E107" s="51">
        <f t="shared" si="4"/>
        <v>1</v>
      </c>
      <c r="F107" s="52">
        <f t="shared" si="5"/>
        <v>1</v>
      </c>
      <c r="G107" s="7"/>
    </row>
    <row r="108" spans="1:7" ht="45">
      <c r="A108" s="42" t="s">
        <v>121</v>
      </c>
      <c r="B108" s="43">
        <v>5000000</v>
      </c>
      <c r="C108" s="43">
        <v>5000000</v>
      </c>
      <c r="D108" s="44">
        <v>5000000</v>
      </c>
      <c r="E108" s="51">
        <f t="shared" si="4"/>
        <v>1</v>
      </c>
      <c r="F108" s="52">
        <f t="shared" si="5"/>
        <v>1</v>
      </c>
      <c r="G108" s="7"/>
    </row>
    <row r="109" spans="1:7" ht="45">
      <c r="A109" s="42" t="s">
        <v>122</v>
      </c>
      <c r="B109" s="43">
        <v>0</v>
      </c>
      <c r="C109" s="43">
        <v>3165600</v>
      </c>
      <c r="D109" s="44">
        <v>2905600</v>
      </c>
      <c r="E109" s="51" t="e">
        <f t="shared" si="4"/>
        <v>#DIV/0!</v>
      </c>
      <c r="F109" s="52">
        <f t="shared" si="5"/>
        <v>0.9178670710133939</v>
      </c>
      <c r="G109" s="7" t="s">
        <v>111</v>
      </c>
    </row>
    <row r="110" spans="1:7" ht="120">
      <c r="A110" s="32" t="s">
        <v>70</v>
      </c>
      <c r="B110" s="33">
        <v>0</v>
      </c>
      <c r="C110" s="33">
        <v>145374440.8</v>
      </c>
      <c r="D110" s="34">
        <v>145374440.8</v>
      </c>
      <c r="E110" s="53" t="e">
        <f t="shared" si="4"/>
        <v>#DIV/0!</v>
      </c>
      <c r="F110" s="54">
        <f t="shared" si="5"/>
        <v>1</v>
      </c>
      <c r="G110" s="9" t="s">
        <v>133</v>
      </c>
    </row>
    <row r="111" spans="1:7" ht="30">
      <c r="A111" s="37" t="s">
        <v>71</v>
      </c>
      <c r="B111" s="38">
        <v>0</v>
      </c>
      <c r="C111" s="38">
        <v>145374440.8</v>
      </c>
      <c r="D111" s="39">
        <v>145374440.8</v>
      </c>
      <c r="E111" s="51" t="e">
        <f t="shared" si="4"/>
        <v>#DIV/0!</v>
      </c>
      <c r="F111" s="52">
        <f t="shared" si="5"/>
        <v>1</v>
      </c>
      <c r="G111" s="7"/>
    </row>
    <row r="112" spans="1:7" ht="60">
      <c r="A112" s="42" t="s">
        <v>123</v>
      </c>
      <c r="B112" s="43">
        <v>0</v>
      </c>
      <c r="C112" s="43">
        <v>257665.8</v>
      </c>
      <c r="D112" s="44">
        <v>48200</v>
      </c>
      <c r="E112" s="51" t="e">
        <f t="shared" si="4"/>
        <v>#DIV/0!</v>
      </c>
      <c r="F112" s="52">
        <f t="shared" si="5"/>
        <v>0.1870640185853148</v>
      </c>
      <c r="G112" s="7"/>
    </row>
    <row r="113" spans="1:7" ht="30">
      <c r="A113" s="42" t="s">
        <v>71</v>
      </c>
      <c r="B113" s="43">
        <v>0</v>
      </c>
      <c r="C113" s="43">
        <v>145116775</v>
      </c>
      <c r="D113" s="44">
        <v>145326240.8</v>
      </c>
      <c r="E113" s="55" t="e">
        <f t="shared" si="4"/>
        <v>#DIV/0!</v>
      </c>
      <c r="F113" s="56">
        <f t="shared" si="5"/>
        <v>1.0014434292658447</v>
      </c>
      <c r="G113" s="7"/>
    </row>
    <row r="114" spans="1:7" ht="90">
      <c r="A114" s="32" t="s">
        <v>72</v>
      </c>
      <c r="B114" s="33">
        <v>0</v>
      </c>
      <c r="C114" s="33">
        <v>2040.7</v>
      </c>
      <c r="D114" s="34">
        <v>2040.7</v>
      </c>
      <c r="E114" s="53" t="e">
        <f t="shared" si="4"/>
        <v>#DIV/0!</v>
      </c>
      <c r="F114" s="54">
        <f t="shared" si="5"/>
        <v>1</v>
      </c>
      <c r="G114" s="9"/>
    </row>
    <row r="115" spans="1:7" ht="105">
      <c r="A115" s="37" t="s">
        <v>105</v>
      </c>
      <c r="B115" s="38">
        <v>0</v>
      </c>
      <c r="C115" s="38">
        <v>2040.7</v>
      </c>
      <c r="D115" s="39">
        <v>2040.7</v>
      </c>
      <c r="E115" s="51" t="e">
        <f t="shared" si="4"/>
        <v>#DIV/0!</v>
      </c>
      <c r="F115" s="52">
        <f t="shared" si="5"/>
        <v>1</v>
      </c>
      <c r="G115" s="7"/>
    </row>
    <row r="116" spans="1:7" ht="105">
      <c r="A116" s="42" t="s">
        <v>73</v>
      </c>
      <c r="B116" s="43">
        <v>0</v>
      </c>
      <c r="C116" s="43">
        <v>2040.7</v>
      </c>
      <c r="D116" s="44">
        <v>2040.7</v>
      </c>
      <c r="E116" s="55" t="e">
        <f t="shared" si="4"/>
        <v>#DIV/0!</v>
      </c>
      <c r="F116" s="56">
        <f t="shared" si="5"/>
        <v>1</v>
      </c>
      <c r="G116" s="7"/>
    </row>
    <row r="117" spans="1:4" ht="15">
      <c r="A117" s="58"/>
      <c r="B117" s="58"/>
      <c r="C117" s="58"/>
      <c r="D117" s="59"/>
    </row>
    <row r="118" spans="1:6" ht="14.25">
      <c r="A118" s="60"/>
      <c r="B118" s="61">
        <v>1273056031.96</v>
      </c>
      <c r="C118" s="61">
        <v>2068951765.25</v>
      </c>
      <c r="D118" s="62">
        <f>D8+D84</f>
        <v>1740164605.15</v>
      </c>
      <c r="E118" s="63">
        <f>D118/B118</f>
        <v>1.3669190997593708</v>
      </c>
      <c r="F118" s="63">
        <f>D118/C118</f>
        <v>0.8410851496771017</v>
      </c>
    </row>
  </sheetData>
  <sheetProtection/>
  <mergeCells count="9">
    <mergeCell ref="G4:G5"/>
    <mergeCell ref="A2:G2"/>
    <mergeCell ref="D4:D5"/>
    <mergeCell ref="A1:F1"/>
    <mergeCell ref="A4:A5"/>
    <mergeCell ref="F4:F5"/>
    <mergeCell ref="C4:C5"/>
    <mergeCell ref="B4:B5"/>
    <mergeCell ref="E4:E5"/>
  </mergeCells>
  <printOptions/>
  <pageMargins left="0.6299212598425197" right="0.31496062992125984" top="0.31496062992125984" bottom="0.07874015748031496" header="0.5118110236220472" footer="0.31496062992125984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Maegov_ap</dc:creator>
  <cp:keywords/>
  <dc:description/>
  <cp:lastModifiedBy>Людмила</cp:lastModifiedBy>
  <cp:lastPrinted>2022-03-01T08:04:04Z</cp:lastPrinted>
  <dcterms:created xsi:type="dcterms:W3CDTF">2009-11-02T08:03:14Z</dcterms:created>
  <dcterms:modified xsi:type="dcterms:W3CDTF">2023-03-22T14:04:18Z</dcterms:modified>
  <cp:category/>
  <cp:version/>
  <cp:contentType/>
  <cp:contentStatus/>
</cp:coreProperties>
</file>