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БЩАЯ\БЮДЖЕТЫ ПОСЕЛЕНИЙ ОБЩАЯ\2025 поселения бюджет\Военкоматы и протокола\Протокола\"/>
    </mc:Choice>
  </mc:AlternateContent>
  <bookViews>
    <workbookView xWindow="360" yWindow="450" windowWidth="14940" windowHeight="8970" activeTab="1"/>
  </bookViews>
  <sheets>
    <sheet name="Уточнен.Свод протокола" sheetId="11" r:id="rId1"/>
    <sheet name="Первонач.Свод протокола" sheetId="10" r:id="rId2"/>
  </sheets>
  <definedNames>
    <definedName name="FIO" localSheetId="1">'Первонач.Свод протокола'!$F$10</definedName>
    <definedName name="FIO" localSheetId="0">'Уточнен.Свод протокола'!$F$10</definedName>
  </definedNames>
  <calcPr calcId="152511"/>
</workbook>
</file>

<file path=xl/calcChain.xml><?xml version="1.0" encoding="utf-8"?>
<calcChain xmlns="http://schemas.openxmlformats.org/spreadsheetml/2006/main">
  <c r="K130" i="10" l="1"/>
  <c r="K144" i="11" l="1"/>
  <c r="J144" i="11"/>
  <c r="I144" i="11"/>
  <c r="H136" i="11"/>
  <c r="H135" i="11"/>
  <c r="H134" i="11"/>
  <c r="H133" i="11"/>
  <c r="H132" i="11"/>
  <c r="H131" i="11"/>
  <c r="K130" i="11"/>
  <c r="J130" i="11"/>
  <c r="I130" i="11"/>
  <c r="G130" i="11"/>
  <c r="H130" i="11" s="1"/>
  <c r="H129" i="11"/>
  <c r="H128" i="11"/>
  <c r="H127" i="11"/>
  <c r="H126" i="11"/>
  <c r="H125" i="11"/>
  <c r="H124" i="11"/>
  <c r="K123" i="11"/>
  <c r="J123" i="11"/>
  <c r="I123" i="11"/>
  <c r="H123" i="11"/>
  <c r="G123" i="11"/>
  <c r="H122" i="11"/>
  <c r="H121" i="11"/>
  <c r="H120" i="11"/>
  <c r="H119" i="11"/>
  <c r="H118" i="11"/>
  <c r="H117" i="11"/>
  <c r="K116" i="11"/>
  <c r="J116" i="11"/>
  <c r="I116" i="11"/>
  <c r="G116" i="11"/>
  <c r="H116" i="11" s="1"/>
  <c r="H115" i="11"/>
  <c r="H114" i="11"/>
  <c r="H113" i="11"/>
  <c r="H112" i="11"/>
  <c r="H111" i="11"/>
  <c r="H110" i="11"/>
  <c r="K109" i="11"/>
  <c r="J109" i="11"/>
  <c r="I109" i="11"/>
  <c r="G109" i="11"/>
  <c r="H109" i="11" s="1"/>
  <c r="H108" i="11"/>
  <c r="H107" i="11"/>
  <c r="H106" i="11"/>
  <c r="H105" i="11"/>
  <c r="H104" i="11"/>
  <c r="H103" i="11"/>
  <c r="K102" i="11"/>
  <c r="J102" i="11"/>
  <c r="I102" i="11"/>
  <c r="G102" i="11"/>
  <c r="H102" i="11" s="1"/>
  <c r="H101" i="11"/>
  <c r="H100" i="11"/>
  <c r="H99" i="11"/>
  <c r="H98" i="11"/>
  <c r="H97" i="11"/>
  <c r="H96" i="11"/>
  <c r="K95" i="11"/>
  <c r="J95" i="11"/>
  <c r="I95" i="11"/>
  <c r="H95" i="11"/>
  <c r="G95" i="11"/>
  <c r="H94" i="11"/>
  <c r="H93" i="11"/>
  <c r="H92" i="11"/>
  <c r="H91" i="11"/>
  <c r="H90" i="11"/>
  <c r="H89" i="11"/>
  <c r="K88" i="11"/>
  <c r="J88" i="11"/>
  <c r="I88" i="11"/>
  <c r="G88" i="11"/>
  <c r="H88" i="11" s="1"/>
  <c r="H87" i="11"/>
  <c r="H86" i="11"/>
  <c r="H85" i="11"/>
  <c r="H84" i="11"/>
  <c r="H83" i="11"/>
  <c r="H82" i="11"/>
  <c r="K81" i="11"/>
  <c r="J81" i="11"/>
  <c r="I81" i="11"/>
  <c r="G81" i="11"/>
  <c r="H81" i="11" s="1"/>
  <c r="H80" i="11"/>
  <c r="H79" i="11"/>
  <c r="H78" i="11"/>
  <c r="H77" i="11"/>
  <c r="H76" i="11"/>
  <c r="H75" i="11"/>
  <c r="K74" i="11"/>
  <c r="J74" i="11"/>
  <c r="I74" i="11"/>
  <c r="G74" i="11"/>
  <c r="H74" i="11" s="1"/>
  <c r="H73" i="11"/>
  <c r="H72" i="11"/>
  <c r="H71" i="11"/>
  <c r="H70" i="11"/>
  <c r="H69" i="11"/>
  <c r="H68" i="11"/>
  <c r="K67" i="11"/>
  <c r="J67" i="11"/>
  <c r="I67" i="11"/>
  <c r="H67" i="11"/>
  <c r="G67" i="11"/>
  <c r="H66" i="11"/>
  <c r="H65" i="11"/>
  <c r="H64" i="11"/>
  <c r="H63" i="11"/>
  <c r="H62" i="11"/>
  <c r="H61" i="11"/>
  <c r="K60" i="11"/>
  <c r="J60" i="11"/>
  <c r="I60" i="11"/>
  <c r="G60" i="11"/>
  <c r="H60" i="11" s="1"/>
  <c r="H59" i="11"/>
  <c r="H58" i="11"/>
  <c r="H57" i="11"/>
  <c r="H56" i="11"/>
  <c r="H55" i="11"/>
  <c r="H54" i="11"/>
  <c r="K53" i="11"/>
  <c r="J53" i="11"/>
  <c r="I53" i="11"/>
  <c r="G53" i="11"/>
  <c r="H53" i="11" s="1"/>
  <c r="H52" i="11"/>
  <c r="H51" i="11"/>
  <c r="H50" i="11"/>
  <c r="H49" i="11"/>
  <c r="H48" i="11"/>
  <c r="H47" i="11"/>
  <c r="K46" i="11"/>
  <c r="J46" i="11"/>
  <c r="I46" i="11"/>
  <c r="G46" i="11"/>
  <c r="H46" i="11" s="1"/>
  <c r="H45" i="11"/>
  <c r="H44" i="11"/>
  <c r="H43" i="11"/>
  <c r="H42" i="11"/>
  <c r="H41" i="11"/>
  <c r="H40" i="11"/>
  <c r="K39" i="11"/>
  <c r="J39" i="11"/>
  <c r="I39" i="11"/>
  <c r="H39" i="11"/>
  <c r="G39" i="11"/>
  <c r="H38" i="11"/>
  <c r="H37" i="11"/>
  <c r="H36" i="11"/>
  <c r="H35" i="11"/>
  <c r="H34" i="11"/>
  <c r="H33" i="11"/>
  <c r="K32" i="11"/>
  <c r="J32" i="11"/>
  <c r="I32" i="11"/>
  <c r="G32" i="11"/>
  <c r="H32" i="11" s="1"/>
  <c r="H31" i="11"/>
  <c r="H30" i="11"/>
  <c r="H29" i="11"/>
  <c r="H28" i="11"/>
  <c r="H27" i="11"/>
  <c r="H26" i="11"/>
  <c r="K25" i="11"/>
  <c r="J25" i="11"/>
  <c r="I25" i="11"/>
  <c r="G25" i="11"/>
  <c r="H25" i="11" s="1"/>
  <c r="H24" i="11"/>
  <c r="H23" i="11"/>
  <c r="H22" i="11"/>
  <c r="H21" i="11"/>
  <c r="H20" i="11"/>
  <c r="H19" i="11"/>
  <c r="K18" i="11"/>
  <c r="J18" i="11"/>
  <c r="I18" i="11"/>
  <c r="G18" i="11"/>
  <c r="H18" i="11" s="1"/>
  <c r="H17" i="11"/>
  <c r="I17" i="11" s="1"/>
  <c r="H16" i="11"/>
  <c r="H15" i="11"/>
  <c r="H14" i="11"/>
  <c r="I14" i="11" s="1"/>
  <c r="H13" i="11"/>
  <c r="H12" i="11"/>
  <c r="K11" i="11"/>
  <c r="J11" i="11"/>
  <c r="G11" i="11"/>
  <c r="H11" i="11" s="1"/>
  <c r="H10" i="11"/>
  <c r="I10" i="11" s="1"/>
  <c r="J10" i="11" s="1"/>
  <c r="K10" i="11" s="1"/>
  <c r="H9" i="11"/>
  <c r="I9" i="11" s="1"/>
  <c r="H8" i="11"/>
  <c r="I8" i="11" s="1"/>
  <c r="I5" i="11" s="1"/>
  <c r="H7" i="11"/>
  <c r="H6" i="11"/>
  <c r="K5" i="11"/>
  <c r="J5" i="11"/>
  <c r="H5" i="11"/>
  <c r="K137" i="11" l="1"/>
  <c r="K138" i="11" s="1"/>
  <c r="J137" i="11"/>
  <c r="J138" i="11" s="1"/>
  <c r="K9" i="11"/>
  <c r="I11" i="11"/>
  <c r="I137" i="11" s="1"/>
  <c r="I138" i="11" s="1"/>
  <c r="J9" i="11"/>
  <c r="G137" i="11"/>
  <c r="H137" i="11" s="1"/>
  <c r="K144" i="10"/>
  <c r="J144" i="10"/>
  <c r="I144" i="10"/>
  <c r="K11" i="10" l="1"/>
  <c r="J11" i="10"/>
  <c r="K18" i="10"/>
  <c r="J18" i="10"/>
  <c r="K25" i="10"/>
  <c r="J25" i="10"/>
  <c r="K32" i="10"/>
  <c r="J32" i="10"/>
  <c r="K39" i="10"/>
  <c r="J39" i="10"/>
  <c r="K46" i="10"/>
  <c r="J46" i="10"/>
  <c r="K53" i="10"/>
  <c r="J53" i="10"/>
  <c r="K60" i="10"/>
  <c r="J60" i="10"/>
  <c r="K67" i="10"/>
  <c r="J67" i="10"/>
  <c r="K74" i="10"/>
  <c r="J74" i="10"/>
  <c r="K81" i="10"/>
  <c r="J81" i="10"/>
  <c r="K88" i="10"/>
  <c r="J88" i="10"/>
  <c r="K95" i="10"/>
  <c r="J95" i="10"/>
  <c r="K102" i="10"/>
  <c r="J102" i="10"/>
  <c r="K109" i="10"/>
  <c r="J109" i="10"/>
  <c r="K116" i="10"/>
  <c r="J116" i="10"/>
  <c r="K123" i="10"/>
  <c r="J123" i="10"/>
  <c r="J130" i="10"/>
  <c r="K5" i="10"/>
  <c r="J5" i="10"/>
  <c r="G11" i="10"/>
  <c r="G18" i="10"/>
  <c r="G25" i="10"/>
  <c r="G32" i="10"/>
  <c r="G39" i="10"/>
  <c r="G46" i="10"/>
  <c r="G53" i="10"/>
  <c r="G60" i="10"/>
  <c r="G67" i="10"/>
  <c r="G74" i="10"/>
  <c r="G81" i="10"/>
  <c r="G88" i="10"/>
  <c r="G95" i="10"/>
  <c r="G102" i="10"/>
  <c r="G109" i="10"/>
  <c r="G116" i="10"/>
  <c r="G123" i="10"/>
  <c r="G130" i="10"/>
  <c r="G137" i="10" l="1"/>
  <c r="K137" i="10"/>
  <c r="K138" i="10" s="1"/>
  <c r="J137" i="10"/>
  <c r="J138" i="10" s="1"/>
  <c r="H8" i="10" l="1"/>
  <c r="I8" i="10" s="1"/>
  <c r="I5" i="10" s="1"/>
  <c r="H137" i="10"/>
  <c r="H9" i="10"/>
  <c r="H10" i="10"/>
  <c r="I10" i="10" s="1"/>
  <c r="J10" i="10" s="1"/>
  <c r="K10" i="10" s="1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I109" i="10" s="1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I17" i="10" s="1"/>
  <c r="H16" i="10"/>
  <c r="H15" i="10"/>
  <c r="H14" i="10"/>
  <c r="I14" i="10" s="1"/>
  <c r="H13" i="10"/>
  <c r="H12" i="10"/>
  <c r="H11" i="10"/>
  <c r="H7" i="10"/>
  <c r="H6" i="10"/>
  <c r="I25" i="10" l="1"/>
  <c r="I53" i="10"/>
  <c r="I81" i="10"/>
  <c r="I18" i="10"/>
  <c r="I46" i="10"/>
  <c r="I74" i="10"/>
  <c r="I102" i="10"/>
  <c r="I130" i="10"/>
  <c r="I11" i="10"/>
  <c r="I39" i="10"/>
  <c r="I67" i="10"/>
  <c r="I95" i="10"/>
  <c r="I123" i="10"/>
  <c r="I32" i="10"/>
  <c r="I60" i="10"/>
  <c r="I88" i="10"/>
  <c r="I116" i="10"/>
  <c r="I9" i="10"/>
  <c r="I137" i="10" l="1"/>
  <c r="I138" i="10" s="1"/>
  <c r="J9" i="10"/>
  <c r="K9" i="10" s="1"/>
  <c r="H5" i="10" l="1"/>
</calcChain>
</file>

<file path=xl/sharedStrings.xml><?xml version="1.0" encoding="utf-8"?>
<sst xmlns="http://schemas.openxmlformats.org/spreadsheetml/2006/main" count="1210" uniqueCount="53">
  <si>
    <t>руб.</t>
  </si>
  <si>
    <t>Бюджет</t>
  </si>
  <si>
    <t>Бюджет муниципального образования сельского поселения "Богородск"</t>
  </si>
  <si>
    <t>Бюджет муниципального образования сельского поселения "Большелуг"</t>
  </si>
  <si>
    <t>Бюджет муниципального образования сельского поселения "Вомын"</t>
  </si>
  <si>
    <t>Бюджет муниципального образования сельского поселения "Додзь"</t>
  </si>
  <si>
    <t>Бюджет муниципального образования сельского поселения "Керес"</t>
  </si>
  <si>
    <t>Бюджет муниципального образования сельского поселения "Корткерос"</t>
  </si>
  <si>
    <t>Бюджет муниципального образования сельского поселения "Маджа"</t>
  </si>
  <si>
    <t>Бюджет муниципального образования сельского поселения "Мордино"</t>
  </si>
  <si>
    <t>Бюджет муниципального образования сельского поселения "Намск"</t>
  </si>
  <si>
    <t>Бюджет муниципального образования сельского поселения "Небдино"</t>
  </si>
  <si>
    <t>Бюджет муниципального образования сельского поселения "Нившера"</t>
  </si>
  <si>
    <t>Бюджет муниципального образования сельского поселения "Пезмег"</t>
  </si>
  <si>
    <t>Бюджет муниципального образования сельского поселения "Подтыбок"</t>
  </si>
  <si>
    <t>Бюджет муниципального образования сельского поселения "Подъельск"</t>
  </si>
  <si>
    <t>Бюджет муниципального образования сельского поселения "Позтыкерес"</t>
  </si>
  <si>
    <t>Бюджет муниципального образования сельского поселения "Приозерный"</t>
  </si>
  <si>
    <t>Бюджет муниципального образования сельского поселения "Сторожевск"</t>
  </si>
  <si>
    <t>Бюджет муниципального образования сельского поселения "Усть-Лэкчим"</t>
  </si>
  <si>
    <t>Итого</t>
  </si>
  <si>
    <t>КВР</t>
  </si>
  <si>
    <t>Ассигнования 2019 год</t>
  </si>
  <si>
    <t>Изменения на октябрьской сессии</t>
  </si>
  <si>
    <t>Уточненный план на 2019 год</t>
  </si>
  <si>
    <t>Бюджет муниципального образования муниципального района "Корткеросский"</t>
  </si>
  <si>
    <t>1 2 1</t>
  </si>
  <si>
    <t>1 2 9</t>
  </si>
  <si>
    <t>2 4 4</t>
  </si>
  <si>
    <t>КФСР</t>
  </si>
  <si>
    <t>КЦСР</t>
  </si>
  <si>
    <t>Код цели</t>
  </si>
  <si>
    <t>01 04</t>
  </si>
  <si>
    <t>99 0 00 73150</t>
  </si>
  <si>
    <t>R19М01.25113</t>
  </si>
  <si>
    <t>01 13</t>
  </si>
  <si>
    <t>5 3 0</t>
  </si>
  <si>
    <t>R99М02.25113</t>
  </si>
  <si>
    <t>район</t>
  </si>
  <si>
    <t xml:space="preserve">БЕЗ РАЙОНА только СП </t>
  </si>
  <si>
    <t xml:space="preserve"> план на 2024 год</t>
  </si>
  <si>
    <t xml:space="preserve"> план на 2025 год</t>
  </si>
  <si>
    <t>поселения</t>
  </si>
  <si>
    <t>ИТОГО</t>
  </si>
  <si>
    <t xml:space="preserve"> план на 2026 год</t>
  </si>
  <si>
    <t>7315002.24</t>
  </si>
  <si>
    <t>7315001.24</t>
  </si>
  <si>
    <t>01 02</t>
  </si>
  <si>
    <r>
      <t xml:space="preserve">Уточненные ПРОТОКОЛА НА 2024-2026 года </t>
    </r>
    <r>
      <rPr>
        <b/>
        <sz val="16"/>
        <color rgb="FFFF0000"/>
        <rFont val="Times New Roman"/>
        <family val="1"/>
        <charset val="204"/>
      </rPr>
      <t>(на 30.11.2023г.)</t>
    </r>
  </si>
  <si>
    <t>7315002.25</t>
  </si>
  <si>
    <t>7315001.25</t>
  </si>
  <si>
    <t xml:space="preserve"> план на 2027 год</t>
  </si>
  <si>
    <r>
      <t xml:space="preserve">Первоначальные ПРОТОКОЛА НА 2025-2027 года </t>
    </r>
    <r>
      <rPr>
        <b/>
        <sz val="16"/>
        <rFont val="Times New Roman"/>
        <family val="1"/>
        <charset val="204"/>
      </rPr>
      <t>(на 02.10.2024г.)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</si>
</sst>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7" x14ac:knownFonts="1">
    <font>
      <sz val="10"/>
      <name val="Arial"/>
    </font>
    <font>
      <sz val="8.5"/>
      <name val="MS Sans Serif"/>
    </font>
    <font>
      <b/>
      <sz val="8.5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0"/>
      <name val="Arial Cyr"/>
    </font>
    <font>
      <i/>
      <sz val="10"/>
      <name val="Arial Cyr"/>
      <charset val="204"/>
    </font>
    <font>
      <b/>
      <sz val="9"/>
      <name val="Arial Cyr"/>
    </font>
    <font>
      <sz val="9"/>
      <name val="Arial Cyr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9"/>
      <color rgb="FFFF0000"/>
      <name val="Arial Cyr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00B050"/>
      <name val="Arial"/>
      <family val="2"/>
      <charset val="204"/>
    </font>
    <font>
      <b/>
      <sz val="12"/>
      <name val="Arial Cyr"/>
    </font>
    <font>
      <i/>
      <sz val="10"/>
      <name val="Arial"/>
      <family val="2"/>
      <charset val="204"/>
    </font>
    <font>
      <b/>
      <sz val="9"/>
      <color rgb="FFFF0000"/>
      <name val="Arial Cyr"/>
    </font>
    <font>
      <sz val="10"/>
      <color theme="1"/>
      <name val="Arial"/>
      <family val="2"/>
      <charset val="204"/>
    </font>
    <font>
      <sz val="9"/>
      <color theme="1"/>
      <name val="Arial Cyr"/>
    </font>
    <font>
      <b/>
      <sz val="16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8.5"/>
      <color rgb="FFFF0000"/>
      <name val="MS Sans Serif"/>
    </font>
    <font>
      <sz val="8.5"/>
      <color rgb="FFFF0000"/>
      <name val="MS Sans Serif"/>
      <family val="2"/>
      <charset val="204"/>
    </font>
    <font>
      <b/>
      <sz val="8.5"/>
      <color rgb="FFFF0000"/>
      <name val="MS Sans Serif"/>
    </font>
    <font>
      <b/>
      <sz val="8.5"/>
      <color rgb="FFFF0000"/>
      <name val="MS Sans Serif"/>
      <family val="2"/>
      <charset val="204"/>
    </font>
    <font>
      <b/>
      <sz val="10"/>
      <color rgb="FFFF0000"/>
      <name val="Arial Cyr"/>
    </font>
    <font>
      <b/>
      <sz val="12"/>
      <color rgb="FFFF0000"/>
      <name val="Arial Cyr"/>
    </font>
    <font>
      <i/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12"/>
      <color rgb="FFFF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/>
    <xf numFmtId="4" fontId="3" fillId="0" borderId="0" xfId="0" applyNumberFormat="1" applyFont="1"/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right" vertical="center"/>
    </xf>
    <xf numFmtId="49" fontId="6" fillId="0" borderId="4" xfId="0" applyNumberFormat="1" applyFont="1" applyBorder="1" applyAlignment="1" applyProtection="1">
      <alignment horizontal="right" vertical="center"/>
    </xf>
    <xf numFmtId="4" fontId="6" fillId="0" borderId="4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left" vertical="top" wrapText="1"/>
    </xf>
    <xf numFmtId="164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>
      <alignment wrapText="1"/>
    </xf>
    <xf numFmtId="164" fontId="3" fillId="0" borderId="0" xfId="0" applyNumberFormat="1" applyFont="1"/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right" vertical="center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right" vertical="center" wrapText="1"/>
    </xf>
    <xf numFmtId="4" fontId="9" fillId="2" borderId="2" xfId="0" applyNumberFormat="1" applyFont="1" applyFill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" fontId="8" fillId="0" borderId="4" xfId="0" applyNumberFormat="1" applyFont="1" applyBorder="1" applyAlignment="1" applyProtection="1">
      <alignment horizontal="right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4" fontId="15" fillId="2" borderId="2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/>
    <xf numFmtId="0" fontId="17" fillId="0" borderId="1" xfId="0" applyFont="1" applyBorder="1"/>
    <xf numFmtId="4" fontId="18" fillId="0" borderId="0" xfId="0" applyNumberFormat="1" applyFont="1"/>
    <xf numFmtId="4" fontId="19" fillId="0" borderId="4" xfId="0" applyNumberFormat="1" applyFont="1" applyBorder="1" applyAlignment="1" applyProtection="1">
      <alignment horizontal="right" vertical="center"/>
    </xf>
    <xf numFmtId="164" fontId="11" fillId="0" borderId="1" xfId="0" applyNumberFormat="1" applyFont="1" applyBorder="1"/>
    <xf numFmtId="164" fontId="13" fillId="0" borderId="1" xfId="0" applyNumberFormat="1" applyFont="1" applyBorder="1"/>
    <xf numFmtId="4" fontId="20" fillId="0" borderId="0" xfId="0" applyNumberFormat="1" applyFont="1" applyAlignment="1"/>
    <xf numFmtId="4" fontId="11" fillId="0" borderId="1" xfId="0" applyNumberFormat="1" applyFont="1" applyBorder="1"/>
    <xf numFmtId="4" fontId="13" fillId="0" borderId="1" xfId="0" applyNumberFormat="1" applyFont="1" applyBorder="1"/>
    <xf numFmtId="49" fontId="21" fillId="0" borderId="4" xfId="0" applyNumberFormat="1" applyFont="1" applyBorder="1" applyAlignment="1" applyProtection="1">
      <alignment horizontal="center" vertical="center" wrapText="1"/>
    </xf>
    <xf numFmtId="49" fontId="23" fillId="0" borderId="2" xfId="0" applyNumberFormat="1" applyFont="1" applyBorder="1" applyAlignment="1" applyProtection="1">
      <alignment horizontal="center" vertical="center" wrapText="1"/>
    </xf>
    <xf numFmtId="49" fontId="23" fillId="0" borderId="2" xfId="0" applyNumberFormat="1" applyFont="1" applyBorder="1" applyAlignment="1" applyProtection="1">
      <alignment horizontal="left" vertical="center" wrapText="1"/>
    </xf>
    <xf numFmtId="4" fontId="23" fillId="0" borderId="2" xfId="0" applyNumberFormat="1" applyFont="1" applyBorder="1" applyAlignment="1" applyProtection="1">
      <alignment horizontal="right" vertical="center" wrapText="1"/>
    </xf>
    <xf numFmtId="0" fontId="22" fillId="0" borderId="0" xfId="0" applyFont="1"/>
    <xf numFmtId="49" fontId="23" fillId="3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164" fontId="22" fillId="0" borderId="0" xfId="0" applyNumberFormat="1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left" vertical="top" wrapText="1"/>
    </xf>
    <xf numFmtId="164" fontId="22" fillId="0" borderId="0" xfId="0" applyNumberFormat="1" applyFont="1"/>
    <xf numFmtId="0" fontId="27" fillId="0" borderId="0" xfId="0" applyFont="1" applyBorder="1" applyAlignment="1" applyProtection="1">
      <alignment wrapText="1"/>
    </xf>
    <xf numFmtId="164" fontId="28" fillId="0" borderId="0" xfId="0" applyNumberFormat="1" applyFont="1" applyBorder="1" applyAlignment="1" applyProtection="1">
      <alignment wrapText="1"/>
    </xf>
    <xf numFmtId="0" fontId="28" fillId="0" borderId="0" xfId="0" applyFont="1" applyBorder="1" applyAlignment="1" applyProtection="1">
      <alignment wrapText="1"/>
    </xf>
    <xf numFmtId="49" fontId="29" fillId="0" borderId="1" xfId="0" applyNumberFormat="1" applyFont="1" applyBorder="1" applyAlignment="1" applyProtection="1">
      <alignment horizontal="center" vertical="center" wrapText="1"/>
    </xf>
    <xf numFmtId="164" fontId="30" fillId="0" borderId="1" xfId="0" applyNumberFormat="1" applyFont="1" applyBorder="1" applyAlignment="1" applyProtection="1">
      <alignment horizontal="center" vertical="center" wrapText="1"/>
    </xf>
    <xf numFmtId="49" fontId="30" fillId="0" borderId="1" xfId="0" applyNumberFormat="1" applyFont="1" applyBorder="1" applyAlignment="1" applyProtection="1">
      <alignment horizontal="center" vertical="center" wrapText="1"/>
    </xf>
    <xf numFmtId="49" fontId="31" fillId="0" borderId="3" xfId="0" applyNumberFormat="1" applyFont="1" applyBorder="1" applyAlignment="1" applyProtection="1">
      <alignment horizontal="left" vertical="center" wrapText="1"/>
    </xf>
    <xf numFmtId="49" fontId="31" fillId="0" borderId="4" xfId="0" applyNumberFormat="1" applyFont="1" applyBorder="1" applyAlignment="1" applyProtection="1">
      <alignment horizontal="center" vertical="center" wrapText="1"/>
    </xf>
    <xf numFmtId="4" fontId="31" fillId="0" borderId="4" xfId="0" applyNumberFormat="1" applyFont="1" applyBorder="1" applyAlignment="1" applyProtection="1">
      <alignment horizontal="right" vertical="center" wrapText="1"/>
    </xf>
    <xf numFmtId="4" fontId="31" fillId="2" borderId="4" xfId="0" applyNumberFormat="1" applyFont="1" applyFill="1" applyBorder="1" applyAlignment="1" applyProtection="1">
      <alignment horizontal="right" vertical="center" wrapText="1"/>
    </xf>
    <xf numFmtId="49" fontId="15" fillId="0" borderId="2" xfId="0" applyNumberFormat="1" applyFont="1" applyBorder="1" applyAlignment="1" applyProtection="1">
      <alignment horizontal="left" vertical="center" wrapText="1"/>
    </xf>
    <xf numFmtId="49" fontId="15" fillId="0" borderId="2" xfId="0" applyNumberFormat="1" applyFont="1" applyBorder="1" applyAlignment="1" applyProtection="1">
      <alignment horizontal="center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9" fontId="21" fillId="0" borderId="3" xfId="0" applyNumberFormat="1" applyFont="1" applyBorder="1" applyAlignment="1" applyProtection="1">
      <alignment horizontal="left" vertical="center" wrapText="1"/>
    </xf>
    <xf numFmtId="4" fontId="21" fillId="0" borderId="4" xfId="0" applyNumberFormat="1" applyFont="1" applyBorder="1" applyAlignment="1" applyProtection="1">
      <alignment horizontal="right" vertical="center" wrapText="1"/>
    </xf>
    <xf numFmtId="49" fontId="15" fillId="3" borderId="2" xfId="0" applyNumberFormat="1" applyFont="1" applyFill="1" applyBorder="1" applyAlignment="1" applyProtection="1">
      <alignment horizontal="center" vertical="center" wrapText="1"/>
    </xf>
    <xf numFmtId="49" fontId="31" fillId="0" borderId="3" xfId="0" applyNumberFormat="1" applyFont="1" applyBorder="1" applyAlignment="1" applyProtection="1">
      <alignment horizontal="right" vertical="center"/>
    </xf>
    <xf numFmtId="49" fontId="31" fillId="0" borderId="4" xfId="0" applyNumberFormat="1" applyFont="1" applyBorder="1" applyAlignment="1" applyProtection="1">
      <alignment horizontal="right" vertical="center"/>
    </xf>
    <xf numFmtId="4" fontId="31" fillId="0" borderId="4" xfId="0" applyNumberFormat="1" applyFont="1" applyBorder="1" applyAlignment="1" applyProtection="1">
      <alignment horizontal="right" vertical="center"/>
    </xf>
    <xf numFmtId="4" fontId="32" fillId="0" borderId="4" xfId="0" applyNumberFormat="1" applyFont="1" applyBorder="1" applyAlignment="1" applyProtection="1">
      <alignment horizontal="right" vertical="center"/>
    </xf>
    <xf numFmtId="49" fontId="33" fillId="0" borderId="8" xfId="0" applyNumberFormat="1" applyFont="1" applyFill="1" applyBorder="1" applyAlignment="1" applyProtection="1">
      <alignment horizontal="left" vertical="center" wrapText="1"/>
    </xf>
    <xf numFmtId="0" fontId="34" fillId="0" borderId="0" xfId="0" applyFont="1"/>
    <xf numFmtId="4" fontId="35" fillId="0" borderId="0" xfId="0" applyNumberFormat="1" applyFont="1" applyAlignment="1"/>
    <xf numFmtId="164" fontId="34" fillId="0" borderId="0" xfId="0" applyNumberFormat="1" applyFont="1"/>
    <xf numFmtId="4" fontId="34" fillId="0" borderId="0" xfId="0" applyNumberFormat="1" applyFont="1"/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/>
    <xf numFmtId="4" fontId="16" fillId="0" borderId="1" xfId="0" applyNumberFormat="1" applyFont="1" applyBorder="1"/>
    <xf numFmtId="164" fontId="17" fillId="0" borderId="1" xfId="0" applyNumberFormat="1" applyFont="1" applyBorder="1"/>
    <xf numFmtId="4" fontId="17" fillId="0" borderId="1" xfId="0" applyNumberFormat="1" applyFont="1" applyBorder="1"/>
    <xf numFmtId="0" fontId="17" fillId="0" borderId="5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5" fillId="0" borderId="0" xfId="0" applyFont="1" applyBorder="1" applyAlignment="1" applyProtection="1">
      <alignment horizontal="center" vertical="top" wrapText="1"/>
    </xf>
    <xf numFmtId="49" fontId="36" fillId="0" borderId="5" xfId="0" applyNumberFormat="1" applyFont="1" applyBorder="1" applyAlignment="1" applyProtection="1">
      <alignment horizontal="center" vertical="center" wrapText="1"/>
    </xf>
    <xf numFmtId="49" fontId="36" fillId="0" borderId="7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top" wrapText="1"/>
    </xf>
    <xf numFmtId="0" fontId="11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49" fontId="12" fillId="0" borderId="5" xfId="0" applyNumberFormat="1" applyFont="1" applyBorder="1" applyAlignment="1" applyProtection="1">
      <alignment horizontal="center" vertical="center" wrapText="1"/>
    </xf>
    <xf numFmtId="49" fontId="12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45"/>
  <sheetViews>
    <sheetView zoomScale="112" zoomScaleNormal="112" workbookViewId="0">
      <selection activeCell="A22" sqref="A22"/>
    </sheetView>
  </sheetViews>
  <sheetFormatPr defaultRowHeight="12.75" outlineLevelRow="1" x14ac:dyDescent="0.2"/>
  <cols>
    <col min="1" max="1" width="66.7109375" style="3" customWidth="1"/>
    <col min="2" max="2" width="8.85546875" style="3" customWidth="1"/>
    <col min="3" max="3" width="15.28515625" style="3" customWidth="1"/>
    <col min="4" max="4" width="14.85546875" style="3" customWidth="1"/>
    <col min="5" max="5" width="8.7109375" style="3" customWidth="1"/>
    <col min="6" max="6" width="14.42578125" style="3" hidden="1" customWidth="1"/>
    <col min="7" max="8" width="15.42578125" style="3" hidden="1" customWidth="1"/>
    <col min="9" max="9" width="16.7109375" style="48" customWidth="1"/>
    <col min="10" max="10" width="16.85546875" style="43" customWidth="1"/>
    <col min="11" max="11" width="17" style="43" customWidth="1"/>
    <col min="12" max="14" width="10.140625" style="3" bestFit="1" customWidth="1"/>
    <col min="15" max="256" width="9.140625" style="3"/>
    <col min="257" max="257" width="64" style="3" customWidth="1"/>
    <col min="258" max="258" width="8.85546875" style="3" customWidth="1"/>
    <col min="259" max="259" width="15.28515625" style="3" customWidth="1"/>
    <col min="260" max="260" width="14.85546875" style="3" customWidth="1"/>
    <col min="261" max="261" width="8.7109375" style="3" customWidth="1"/>
    <col min="262" max="262" width="14.42578125" style="3" customWidth="1"/>
    <col min="263" max="264" width="15.42578125" style="3" customWidth="1"/>
    <col min="265" max="267" width="9.140625" style="3" customWidth="1"/>
    <col min="268" max="512" width="9.140625" style="3"/>
    <col min="513" max="513" width="64" style="3" customWidth="1"/>
    <col min="514" max="514" width="8.85546875" style="3" customWidth="1"/>
    <col min="515" max="515" width="15.28515625" style="3" customWidth="1"/>
    <col min="516" max="516" width="14.85546875" style="3" customWidth="1"/>
    <col min="517" max="517" width="8.7109375" style="3" customWidth="1"/>
    <col min="518" max="518" width="14.42578125" style="3" customWidth="1"/>
    <col min="519" max="520" width="15.42578125" style="3" customWidth="1"/>
    <col min="521" max="523" width="9.140625" style="3" customWidth="1"/>
    <col min="524" max="768" width="9.140625" style="3"/>
    <col min="769" max="769" width="64" style="3" customWidth="1"/>
    <col min="770" max="770" width="8.85546875" style="3" customWidth="1"/>
    <col min="771" max="771" width="15.28515625" style="3" customWidth="1"/>
    <col min="772" max="772" width="14.85546875" style="3" customWidth="1"/>
    <col min="773" max="773" width="8.7109375" style="3" customWidth="1"/>
    <col min="774" max="774" width="14.42578125" style="3" customWidth="1"/>
    <col min="775" max="776" width="15.42578125" style="3" customWidth="1"/>
    <col min="777" max="779" width="9.140625" style="3" customWidth="1"/>
    <col min="780" max="1024" width="9.140625" style="3"/>
    <col min="1025" max="1025" width="64" style="3" customWidth="1"/>
    <col min="1026" max="1026" width="8.85546875" style="3" customWidth="1"/>
    <col min="1027" max="1027" width="15.28515625" style="3" customWidth="1"/>
    <col min="1028" max="1028" width="14.85546875" style="3" customWidth="1"/>
    <col min="1029" max="1029" width="8.7109375" style="3" customWidth="1"/>
    <col min="1030" max="1030" width="14.42578125" style="3" customWidth="1"/>
    <col min="1031" max="1032" width="15.42578125" style="3" customWidth="1"/>
    <col min="1033" max="1035" width="9.140625" style="3" customWidth="1"/>
    <col min="1036" max="1280" width="9.140625" style="3"/>
    <col min="1281" max="1281" width="64" style="3" customWidth="1"/>
    <col min="1282" max="1282" width="8.85546875" style="3" customWidth="1"/>
    <col min="1283" max="1283" width="15.28515625" style="3" customWidth="1"/>
    <col min="1284" max="1284" width="14.85546875" style="3" customWidth="1"/>
    <col min="1285" max="1285" width="8.7109375" style="3" customWidth="1"/>
    <col min="1286" max="1286" width="14.42578125" style="3" customWidth="1"/>
    <col min="1287" max="1288" width="15.42578125" style="3" customWidth="1"/>
    <col min="1289" max="1291" width="9.140625" style="3" customWidth="1"/>
    <col min="1292" max="1536" width="9.140625" style="3"/>
    <col min="1537" max="1537" width="64" style="3" customWidth="1"/>
    <col min="1538" max="1538" width="8.85546875" style="3" customWidth="1"/>
    <col min="1539" max="1539" width="15.28515625" style="3" customWidth="1"/>
    <col min="1540" max="1540" width="14.85546875" style="3" customWidth="1"/>
    <col min="1541" max="1541" width="8.7109375" style="3" customWidth="1"/>
    <col min="1542" max="1542" width="14.42578125" style="3" customWidth="1"/>
    <col min="1543" max="1544" width="15.42578125" style="3" customWidth="1"/>
    <col min="1545" max="1547" width="9.140625" style="3" customWidth="1"/>
    <col min="1548" max="1792" width="9.140625" style="3"/>
    <col min="1793" max="1793" width="64" style="3" customWidth="1"/>
    <col min="1794" max="1794" width="8.85546875" style="3" customWidth="1"/>
    <col min="1795" max="1795" width="15.28515625" style="3" customWidth="1"/>
    <col min="1796" max="1796" width="14.85546875" style="3" customWidth="1"/>
    <col min="1797" max="1797" width="8.7109375" style="3" customWidth="1"/>
    <col min="1798" max="1798" width="14.42578125" style="3" customWidth="1"/>
    <col min="1799" max="1800" width="15.42578125" style="3" customWidth="1"/>
    <col min="1801" max="1803" width="9.140625" style="3" customWidth="1"/>
    <col min="1804" max="2048" width="9.140625" style="3"/>
    <col min="2049" max="2049" width="64" style="3" customWidth="1"/>
    <col min="2050" max="2050" width="8.85546875" style="3" customWidth="1"/>
    <col min="2051" max="2051" width="15.28515625" style="3" customWidth="1"/>
    <col min="2052" max="2052" width="14.85546875" style="3" customWidth="1"/>
    <col min="2053" max="2053" width="8.7109375" style="3" customWidth="1"/>
    <col min="2054" max="2054" width="14.42578125" style="3" customWidth="1"/>
    <col min="2055" max="2056" width="15.42578125" style="3" customWidth="1"/>
    <col min="2057" max="2059" width="9.140625" style="3" customWidth="1"/>
    <col min="2060" max="2304" width="9.140625" style="3"/>
    <col min="2305" max="2305" width="64" style="3" customWidth="1"/>
    <col min="2306" max="2306" width="8.85546875" style="3" customWidth="1"/>
    <col min="2307" max="2307" width="15.28515625" style="3" customWidth="1"/>
    <col min="2308" max="2308" width="14.85546875" style="3" customWidth="1"/>
    <col min="2309" max="2309" width="8.7109375" style="3" customWidth="1"/>
    <col min="2310" max="2310" width="14.42578125" style="3" customWidth="1"/>
    <col min="2311" max="2312" width="15.42578125" style="3" customWidth="1"/>
    <col min="2313" max="2315" width="9.140625" style="3" customWidth="1"/>
    <col min="2316" max="2560" width="9.140625" style="3"/>
    <col min="2561" max="2561" width="64" style="3" customWidth="1"/>
    <col min="2562" max="2562" width="8.85546875" style="3" customWidth="1"/>
    <col min="2563" max="2563" width="15.28515625" style="3" customWidth="1"/>
    <col min="2564" max="2564" width="14.85546875" style="3" customWidth="1"/>
    <col min="2565" max="2565" width="8.7109375" style="3" customWidth="1"/>
    <col min="2566" max="2566" width="14.42578125" style="3" customWidth="1"/>
    <col min="2567" max="2568" width="15.42578125" style="3" customWidth="1"/>
    <col min="2569" max="2571" width="9.140625" style="3" customWidth="1"/>
    <col min="2572" max="2816" width="9.140625" style="3"/>
    <col min="2817" max="2817" width="64" style="3" customWidth="1"/>
    <col min="2818" max="2818" width="8.85546875" style="3" customWidth="1"/>
    <col min="2819" max="2819" width="15.28515625" style="3" customWidth="1"/>
    <col min="2820" max="2820" width="14.85546875" style="3" customWidth="1"/>
    <col min="2821" max="2821" width="8.7109375" style="3" customWidth="1"/>
    <col min="2822" max="2822" width="14.42578125" style="3" customWidth="1"/>
    <col min="2823" max="2824" width="15.42578125" style="3" customWidth="1"/>
    <col min="2825" max="2827" width="9.140625" style="3" customWidth="1"/>
    <col min="2828" max="3072" width="9.140625" style="3"/>
    <col min="3073" max="3073" width="64" style="3" customWidth="1"/>
    <col min="3074" max="3074" width="8.85546875" style="3" customWidth="1"/>
    <col min="3075" max="3075" width="15.28515625" style="3" customWidth="1"/>
    <col min="3076" max="3076" width="14.85546875" style="3" customWidth="1"/>
    <col min="3077" max="3077" width="8.7109375" style="3" customWidth="1"/>
    <col min="3078" max="3078" width="14.42578125" style="3" customWidth="1"/>
    <col min="3079" max="3080" width="15.42578125" style="3" customWidth="1"/>
    <col min="3081" max="3083" width="9.140625" style="3" customWidth="1"/>
    <col min="3084" max="3328" width="9.140625" style="3"/>
    <col min="3329" max="3329" width="64" style="3" customWidth="1"/>
    <col min="3330" max="3330" width="8.85546875" style="3" customWidth="1"/>
    <col min="3331" max="3331" width="15.28515625" style="3" customWidth="1"/>
    <col min="3332" max="3332" width="14.85546875" style="3" customWidth="1"/>
    <col min="3333" max="3333" width="8.7109375" style="3" customWidth="1"/>
    <col min="3334" max="3334" width="14.42578125" style="3" customWidth="1"/>
    <col min="3335" max="3336" width="15.42578125" style="3" customWidth="1"/>
    <col min="3337" max="3339" width="9.140625" style="3" customWidth="1"/>
    <col min="3340" max="3584" width="9.140625" style="3"/>
    <col min="3585" max="3585" width="64" style="3" customWidth="1"/>
    <col min="3586" max="3586" width="8.85546875" style="3" customWidth="1"/>
    <col min="3587" max="3587" width="15.28515625" style="3" customWidth="1"/>
    <col min="3588" max="3588" width="14.85546875" style="3" customWidth="1"/>
    <col min="3589" max="3589" width="8.7109375" style="3" customWidth="1"/>
    <col min="3590" max="3590" width="14.42578125" style="3" customWidth="1"/>
    <col min="3591" max="3592" width="15.42578125" style="3" customWidth="1"/>
    <col min="3593" max="3595" width="9.140625" style="3" customWidth="1"/>
    <col min="3596" max="3840" width="9.140625" style="3"/>
    <col min="3841" max="3841" width="64" style="3" customWidth="1"/>
    <col min="3842" max="3842" width="8.85546875" style="3" customWidth="1"/>
    <col min="3843" max="3843" width="15.28515625" style="3" customWidth="1"/>
    <col min="3844" max="3844" width="14.85546875" style="3" customWidth="1"/>
    <col min="3845" max="3845" width="8.7109375" style="3" customWidth="1"/>
    <col min="3846" max="3846" width="14.42578125" style="3" customWidth="1"/>
    <col min="3847" max="3848" width="15.42578125" style="3" customWidth="1"/>
    <col min="3849" max="3851" width="9.140625" style="3" customWidth="1"/>
    <col min="3852" max="4096" width="9.140625" style="3"/>
    <col min="4097" max="4097" width="64" style="3" customWidth="1"/>
    <col min="4098" max="4098" width="8.85546875" style="3" customWidth="1"/>
    <col min="4099" max="4099" width="15.28515625" style="3" customWidth="1"/>
    <col min="4100" max="4100" width="14.85546875" style="3" customWidth="1"/>
    <col min="4101" max="4101" width="8.7109375" style="3" customWidth="1"/>
    <col min="4102" max="4102" width="14.42578125" style="3" customWidth="1"/>
    <col min="4103" max="4104" width="15.42578125" style="3" customWidth="1"/>
    <col min="4105" max="4107" width="9.140625" style="3" customWidth="1"/>
    <col min="4108" max="4352" width="9.140625" style="3"/>
    <col min="4353" max="4353" width="64" style="3" customWidth="1"/>
    <col min="4354" max="4354" width="8.85546875" style="3" customWidth="1"/>
    <col min="4355" max="4355" width="15.28515625" style="3" customWidth="1"/>
    <col min="4356" max="4356" width="14.85546875" style="3" customWidth="1"/>
    <col min="4357" max="4357" width="8.7109375" style="3" customWidth="1"/>
    <col min="4358" max="4358" width="14.42578125" style="3" customWidth="1"/>
    <col min="4359" max="4360" width="15.42578125" style="3" customWidth="1"/>
    <col min="4361" max="4363" width="9.140625" style="3" customWidth="1"/>
    <col min="4364" max="4608" width="9.140625" style="3"/>
    <col min="4609" max="4609" width="64" style="3" customWidth="1"/>
    <col min="4610" max="4610" width="8.85546875" style="3" customWidth="1"/>
    <col min="4611" max="4611" width="15.28515625" style="3" customWidth="1"/>
    <col min="4612" max="4612" width="14.85546875" style="3" customWidth="1"/>
    <col min="4613" max="4613" width="8.7109375" style="3" customWidth="1"/>
    <col min="4614" max="4614" width="14.42578125" style="3" customWidth="1"/>
    <col min="4615" max="4616" width="15.42578125" style="3" customWidth="1"/>
    <col min="4617" max="4619" width="9.140625" style="3" customWidth="1"/>
    <col min="4620" max="4864" width="9.140625" style="3"/>
    <col min="4865" max="4865" width="64" style="3" customWidth="1"/>
    <col min="4866" max="4866" width="8.85546875" style="3" customWidth="1"/>
    <col min="4867" max="4867" width="15.28515625" style="3" customWidth="1"/>
    <col min="4868" max="4868" width="14.85546875" style="3" customWidth="1"/>
    <col min="4869" max="4869" width="8.7109375" style="3" customWidth="1"/>
    <col min="4870" max="4870" width="14.42578125" style="3" customWidth="1"/>
    <col min="4871" max="4872" width="15.42578125" style="3" customWidth="1"/>
    <col min="4873" max="4875" width="9.140625" style="3" customWidth="1"/>
    <col min="4876" max="5120" width="9.140625" style="3"/>
    <col min="5121" max="5121" width="64" style="3" customWidth="1"/>
    <col min="5122" max="5122" width="8.85546875" style="3" customWidth="1"/>
    <col min="5123" max="5123" width="15.28515625" style="3" customWidth="1"/>
    <col min="5124" max="5124" width="14.85546875" style="3" customWidth="1"/>
    <col min="5125" max="5125" width="8.7109375" style="3" customWidth="1"/>
    <col min="5126" max="5126" width="14.42578125" style="3" customWidth="1"/>
    <col min="5127" max="5128" width="15.42578125" style="3" customWidth="1"/>
    <col min="5129" max="5131" width="9.140625" style="3" customWidth="1"/>
    <col min="5132" max="5376" width="9.140625" style="3"/>
    <col min="5377" max="5377" width="64" style="3" customWidth="1"/>
    <col min="5378" max="5378" width="8.85546875" style="3" customWidth="1"/>
    <col min="5379" max="5379" width="15.28515625" style="3" customWidth="1"/>
    <col min="5380" max="5380" width="14.85546875" style="3" customWidth="1"/>
    <col min="5381" max="5381" width="8.7109375" style="3" customWidth="1"/>
    <col min="5382" max="5382" width="14.42578125" style="3" customWidth="1"/>
    <col min="5383" max="5384" width="15.42578125" style="3" customWidth="1"/>
    <col min="5385" max="5387" width="9.140625" style="3" customWidth="1"/>
    <col min="5388" max="5632" width="9.140625" style="3"/>
    <col min="5633" max="5633" width="64" style="3" customWidth="1"/>
    <col min="5634" max="5634" width="8.85546875" style="3" customWidth="1"/>
    <col min="5635" max="5635" width="15.28515625" style="3" customWidth="1"/>
    <col min="5636" max="5636" width="14.85546875" style="3" customWidth="1"/>
    <col min="5637" max="5637" width="8.7109375" style="3" customWidth="1"/>
    <col min="5638" max="5638" width="14.42578125" style="3" customWidth="1"/>
    <col min="5639" max="5640" width="15.42578125" style="3" customWidth="1"/>
    <col min="5641" max="5643" width="9.140625" style="3" customWidth="1"/>
    <col min="5644" max="5888" width="9.140625" style="3"/>
    <col min="5889" max="5889" width="64" style="3" customWidth="1"/>
    <col min="5890" max="5890" width="8.85546875" style="3" customWidth="1"/>
    <col min="5891" max="5891" width="15.28515625" style="3" customWidth="1"/>
    <col min="5892" max="5892" width="14.85546875" style="3" customWidth="1"/>
    <col min="5893" max="5893" width="8.7109375" style="3" customWidth="1"/>
    <col min="5894" max="5894" width="14.42578125" style="3" customWidth="1"/>
    <col min="5895" max="5896" width="15.42578125" style="3" customWidth="1"/>
    <col min="5897" max="5899" width="9.140625" style="3" customWidth="1"/>
    <col min="5900" max="6144" width="9.140625" style="3"/>
    <col min="6145" max="6145" width="64" style="3" customWidth="1"/>
    <col min="6146" max="6146" width="8.85546875" style="3" customWidth="1"/>
    <col min="6147" max="6147" width="15.28515625" style="3" customWidth="1"/>
    <col min="6148" max="6148" width="14.85546875" style="3" customWidth="1"/>
    <col min="6149" max="6149" width="8.7109375" style="3" customWidth="1"/>
    <col min="6150" max="6150" width="14.42578125" style="3" customWidth="1"/>
    <col min="6151" max="6152" width="15.42578125" style="3" customWidth="1"/>
    <col min="6153" max="6155" width="9.140625" style="3" customWidth="1"/>
    <col min="6156" max="6400" width="9.140625" style="3"/>
    <col min="6401" max="6401" width="64" style="3" customWidth="1"/>
    <col min="6402" max="6402" width="8.85546875" style="3" customWidth="1"/>
    <col min="6403" max="6403" width="15.28515625" style="3" customWidth="1"/>
    <col min="6404" max="6404" width="14.85546875" style="3" customWidth="1"/>
    <col min="6405" max="6405" width="8.7109375" style="3" customWidth="1"/>
    <col min="6406" max="6406" width="14.42578125" style="3" customWidth="1"/>
    <col min="6407" max="6408" width="15.42578125" style="3" customWidth="1"/>
    <col min="6409" max="6411" width="9.140625" style="3" customWidth="1"/>
    <col min="6412" max="6656" width="9.140625" style="3"/>
    <col min="6657" max="6657" width="64" style="3" customWidth="1"/>
    <col min="6658" max="6658" width="8.85546875" style="3" customWidth="1"/>
    <col min="6659" max="6659" width="15.28515625" style="3" customWidth="1"/>
    <col min="6660" max="6660" width="14.85546875" style="3" customWidth="1"/>
    <col min="6661" max="6661" width="8.7109375" style="3" customWidth="1"/>
    <col min="6662" max="6662" width="14.42578125" style="3" customWidth="1"/>
    <col min="6663" max="6664" width="15.42578125" style="3" customWidth="1"/>
    <col min="6665" max="6667" width="9.140625" style="3" customWidth="1"/>
    <col min="6668" max="6912" width="9.140625" style="3"/>
    <col min="6913" max="6913" width="64" style="3" customWidth="1"/>
    <col min="6914" max="6914" width="8.85546875" style="3" customWidth="1"/>
    <col min="6915" max="6915" width="15.28515625" style="3" customWidth="1"/>
    <col min="6916" max="6916" width="14.85546875" style="3" customWidth="1"/>
    <col min="6917" max="6917" width="8.7109375" style="3" customWidth="1"/>
    <col min="6918" max="6918" width="14.42578125" style="3" customWidth="1"/>
    <col min="6919" max="6920" width="15.42578125" style="3" customWidth="1"/>
    <col min="6921" max="6923" width="9.140625" style="3" customWidth="1"/>
    <col min="6924" max="7168" width="9.140625" style="3"/>
    <col min="7169" max="7169" width="64" style="3" customWidth="1"/>
    <col min="7170" max="7170" width="8.85546875" style="3" customWidth="1"/>
    <col min="7171" max="7171" width="15.28515625" style="3" customWidth="1"/>
    <col min="7172" max="7172" width="14.85546875" style="3" customWidth="1"/>
    <col min="7173" max="7173" width="8.7109375" style="3" customWidth="1"/>
    <col min="7174" max="7174" width="14.42578125" style="3" customWidth="1"/>
    <col min="7175" max="7176" width="15.42578125" style="3" customWidth="1"/>
    <col min="7177" max="7179" width="9.140625" style="3" customWidth="1"/>
    <col min="7180" max="7424" width="9.140625" style="3"/>
    <col min="7425" max="7425" width="64" style="3" customWidth="1"/>
    <col min="7426" max="7426" width="8.85546875" style="3" customWidth="1"/>
    <col min="7427" max="7427" width="15.28515625" style="3" customWidth="1"/>
    <col min="7428" max="7428" width="14.85546875" style="3" customWidth="1"/>
    <col min="7429" max="7429" width="8.7109375" style="3" customWidth="1"/>
    <col min="7430" max="7430" width="14.42578125" style="3" customWidth="1"/>
    <col min="7431" max="7432" width="15.42578125" style="3" customWidth="1"/>
    <col min="7433" max="7435" width="9.140625" style="3" customWidth="1"/>
    <col min="7436" max="7680" width="9.140625" style="3"/>
    <col min="7681" max="7681" width="64" style="3" customWidth="1"/>
    <col min="7682" max="7682" width="8.85546875" style="3" customWidth="1"/>
    <col min="7683" max="7683" width="15.28515625" style="3" customWidth="1"/>
    <col min="7684" max="7684" width="14.85546875" style="3" customWidth="1"/>
    <col min="7685" max="7685" width="8.7109375" style="3" customWidth="1"/>
    <col min="7686" max="7686" width="14.42578125" style="3" customWidth="1"/>
    <col min="7687" max="7688" width="15.42578125" style="3" customWidth="1"/>
    <col min="7689" max="7691" width="9.140625" style="3" customWidth="1"/>
    <col min="7692" max="7936" width="9.140625" style="3"/>
    <col min="7937" max="7937" width="64" style="3" customWidth="1"/>
    <col min="7938" max="7938" width="8.85546875" style="3" customWidth="1"/>
    <col min="7939" max="7939" width="15.28515625" style="3" customWidth="1"/>
    <col min="7940" max="7940" width="14.85546875" style="3" customWidth="1"/>
    <col min="7941" max="7941" width="8.7109375" style="3" customWidth="1"/>
    <col min="7942" max="7942" width="14.42578125" style="3" customWidth="1"/>
    <col min="7943" max="7944" width="15.42578125" style="3" customWidth="1"/>
    <col min="7945" max="7947" width="9.140625" style="3" customWidth="1"/>
    <col min="7948" max="8192" width="9.140625" style="3"/>
    <col min="8193" max="8193" width="64" style="3" customWidth="1"/>
    <col min="8194" max="8194" width="8.85546875" style="3" customWidth="1"/>
    <col min="8195" max="8195" width="15.28515625" style="3" customWidth="1"/>
    <col min="8196" max="8196" width="14.85546875" style="3" customWidth="1"/>
    <col min="8197" max="8197" width="8.7109375" style="3" customWidth="1"/>
    <col min="8198" max="8198" width="14.42578125" style="3" customWidth="1"/>
    <col min="8199" max="8200" width="15.42578125" style="3" customWidth="1"/>
    <col min="8201" max="8203" width="9.140625" style="3" customWidth="1"/>
    <col min="8204" max="8448" width="9.140625" style="3"/>
    <col min="8449" max="8449" width="64" style="3" customWidth="1"/>
    <col min="8450" max="8450" width="8.85546875" style="3" customWidth="1"/>
    <col min="8451" max="8451" width="15.28515625" style="3" customWidth="1"/>
    <col min="8452" max="8452" width="14.85546875" style="3" customWidth="1"/>
    <col min="8453" max="8453" width="8.7109375" style="3" customWidth="1"/>
    <col min="8454" max="8454" width="14.42578125" style="3" customWidth="1"/>
    <col min="8455" max="8456" width="15.42578125" style="3" customWidth="1"/>
    <col min="8457" max="8459" width="9.140625" style="3" customWidth="1"/>
    <col min="8460" max="8704" width="9.140625" style="3"/>
    <col min="8705" max="8705" width="64" style="3" customWidth="1"/>
    <col min="8706" max="8706" width="8.85546875" style="3" customWidth="1"/>
    <col min="8707" max="8707" width="15.28515625" style="3" customWidth="1"/>
    <col min="8708" max="8708" width="14.85546875" style="3" customWidth="1"/>
    <col min="8709" max="8709" width="8.7109375" style="3" customWidth="1"/>
    <col min="8710" max="8710" width="14.42578125" style="3" customWidth="1"/>
    <col min="8711" max="8712" width="15.42578125" style="3" customWidth="1"/>
    <col min="8713" max="8715" width="9.140625" style="3" customWidth="1"/>
    <col min="8716" max="8960" width="9.140625" style="3"/>
    <col min="8961" max="8961" width="64" style="3" customWidth="1"/>
    <col min="8962" max="8962" width="8.85546875" style="3" customWidth="1"/>
    <col min="8963" max="8963" width="15.28515625" style="3" customWidth="1"/>
    <col min="8964" max="8964" width="14.85546875" style="3" customWidth="1"/>
    <col min="8965" max="8965" width="8.7109375" style="3" customWidth="1"/>
    <col min="8966" max="8966" width="14.42578125" style="3" customWidth="1"/>
    <col min="8967" max="8968" width="15.42578125" style="3" customWidth="1"/>
    <col min="8969" max="8971" width="9.140625" style="3" customWidth="1"/>
    <col min="8972" max="9216" width="9.140625" style="3"/>
    <col min="9217" max="9217" width="64" style="3" customWidth="1"/>
    <col min="9218" max="9218" width="8.85546875" style="3" customWidth="1"/>
    <col min="9219" max="9219" width="15.28515625" style="3" customWidth="1"/>
    <col min="9220" max="9220" width="14.85546875" style="3" customWidth="1"/>
    <col min="9221" max="9221" width="8.7109375" style="3" customWidth="1"/>
    <col min="9222" max="9222" width="14.42578125" style="3" customWidth="1"/>
    <col min="9223" max="9224" width="15.42578125" style="3" customWidth="1"/>
    <col min="9225" max="9227" width="9.140625" style="3" customWidth="1"/>
    <col min="9228" max="9472" width="9.140625" style="3"/>
    <col min="9473" max="9473" width="64" style="3" customWidth="1"/>
    <col min="9474" max="9474" width="8.85546875" style="3" customWidth="1"/>
    <col min="9475" max="9475" width="15.28515625" style="3" customWidth="1"/>
    <col min="9476" max="9476" width="14.85546875" style="3" customWidth="1"/>
    <col min="9477" max="9477" width="8.7109375" style="3" customWidth="1"/>
    <col min="9478" max="9478" width="14.42578125" style="3" customWidth="1"/>
    <col min="9479" max="9480" width="15.42578125" style="3" customWidth="1"/>
    <col min="9481" max="9483" width="9.140625" style="3" customWidth="1"/>
    <col min="9484" max="9728" width="9.140625" style="3"/>
    <col min="9729" max="9729" width="64" style="3" customWidth="1"/>
    <col min="9730" max="9730" width="8.85546875" style="3" customWidth="1"/>
    <col min="9731" max="9731" width="15.28515625" style="3" customWidth="1"/>
    <col min="9732" max="9732" width="14.85546875" style="3" customWidth="1"/>
    <col min="9733" max="9733" width="8.7109375" style="3" customWidth="1"/>
    <col min="9734" max="9734" width="14.42578125" style="3" customWidth="1"/>
    <col min="9735" max="9736" width="15.42578125" style="3" customWidth="1"/>
    <col min="9737" max="9739" width="9.140625" style="3" customWidth="1"/>
    <col min="9740" max="9984" width="9.140625" style="3"/>
    <col min="9985" max="9985" width="64" style="3" customWidth="1"/>
    <col min="9986" max="9986" width="8.85546875" style="3" customWidth="1"/>
    <col min="9987" max="9987" width="15.28515625" style="3" customWidth="1"/>
    <col min="9988" max="9988" width="14.85546875" style="3" customWidth="1"/>
    <col min="9989" max="9989" width="8.7109375" style="3" customWidth="1"/>
    <col min="9990" max="9990" width="14.42578125" style="3" customWidth="1"/>
    <col min="9991" max="9992" width="15.42578125" style="3" customWidth="1"/>
    <col min="9993" max="9995" width="9.140625" style="3" customWidth="1"/>
    <col min="9996" max="10240" width="9.140625" style="3"/>
    <col min="10241" max="10241" width="64" style="3" customWidth="1"/>
    <col min="10242" max="10242" width="8.85546875" style="3" customWidth="1"/>
    <col min="10243" max="10243" width="15.28515625" style="3" customWidth="1"/>
    <col min="10244" max="10244" width="14.85546875" style="3" customWidth="1"/>
    <col min="10245" max="10245" width="8.7109375" style="3" customWidth="1"/>
    <col min="10246" max="10246" width="14.42578125" style="3" customWidth="1"/>
    <col min="10247" max="10248" width="15.42578125" style="3" customWidth="1"/>
    <col min="10249" max="10251" width="9.140625" style="3" customWidth="1"/>
    <col min="10252" max="10496" width="9.140625" style="3"/>
    <col min="10497" max="10497" width="64" style="3" customWidth="1"/>
    <col min="10498" max="10498" width="8.85546875" style="3" customWidth="1"/>
    <col min="10499" max="10499" width="15.28515625" style="3" customWidth="1"/>
    <col min="10500" max="10500" width="14.85546875" style="3" customWidth="1"/>
    <col min="10501" max="10501" width="8.7109375" style="3" customWidth="1"/>
    <col min="10502" max="10502" width="14.42578125" style="3" customWidth="1"/>
    <col min="10503" max="10504" width="15.42578125" style="3" customWidth="1"/>
    <col min="10505" max="10507" width="9.140625" style="3" customWidth="1"/>
    <col min="10508" max="10752" width="9.140625" style="3"/>
    <col min="10753" max="10753" width="64" style="3" customWidth="1"/>
    <col min="10754" max="10754" width="8.85546875" style="3" customWidth="1"/>
    <col min="10755" max="10755" width="15.28515625" style="3" customWidth="1"/>
    <col min="10756" max="10756" width="14.85546875" style="3" customWidth="1"/>
    <col min="10757" max="10757" width="8.7109375" style="3" customWidth="1"/>
    <col min="10758" max="10758" width="14.42578125" style="3" customWidth="1"/>
    <col min="10759" max="10760" width="15.42578125" style="3" customWidth="1"/>
    <col min="10761" max="10763" width="9.140625" style="3" customWidth="1"/>
    <col min="10764" max="11008" width="9.140625" style="3"/>
    <col min="11009" max="11009" width="64" style="3" customWidth="1"/>
    <col min="11010" max="11010" width="8.85546875" style="3" customWidth="1"/>
    <col min="11011" max="11011" width="15.28515625" style="3" customWidth="1"/>
    <col min="11012" max="11012" width="14.85546875" style="3" customWidth="1"/>
    <col min="11013" max="11013" width="8.7109375" style="3" customWidth="1"/>
    <col min="11014" max="11014" width="14.42578125" style="3" customWidth="1"/>
    <col min="11015" max="11016" width="15.42578125" style="3" customWidth="1"/>
    <col min="11017" max="11019" width="9.140625" style="3" customWidth="1"/>
    <col min="11020" max="11264" width="9.140625" style="3"/>
    <col min="11265" max="11265" width="64" style="3" customWidth="1"/>
    <col min="11266" max="11266" width="8.85546875" style="3" customWidth="1"/>
    <col min="11267" max="11267" width="15.28515625" style="3" customWidth="1"/>
    <col min="11268" max="11268" width="14.85546875" style="3" customWidth="1"/>
    <col min="11269" max="11269" width="8.7109375" style="3" customWidth="1"/>
    <col min="11270" max="11270" width="14.42578125" style="3" customWidth="1"/>
    <col min="11271" max="11272" width="15.42578125" style="3" customWidth="1"/>
    <col min="11273" max="11275" width="9.140625" style="3" customWidth="1"/>
    <col min="11276" max="11520" width="9.140625" style="3"/>
    <col min="11521" max="11521" width="64" style="3" customWidth="1"/>
    <col min="11522" max="11522" width="8.85546875" style="3" customWidth="1"/>
    <col min="11523" max="11523" width="15.28515625" style="3" customWidth="1"/>
    <col min="11524" max="11524" width="14.85546875" style="3" customWidth="1"/>
    <col min="11525" max="11525" width="8.7109375" style="3" customWidth="1"/>
    <col min="11526" max="11526" width="14.42578125" style="3" customWidth="1"/>
    <col min="11527" max="11528" width="15.42578125" style="3" customWidth="1"/>
    <col min="11529" max="11531" width="9.140625" style="3" customWidth="1"/>
    <col min="11532" max="11776" width="9.140625" style="3"/>
    <col min="11777" max="11777" width="64" style="3" customWidth="1"/>
    <col min="11778" max="11778" width="8.85546875" style="3" customWidth="1"/>
    <col min="11779" max="11779" width="15.28515625" style="3" customWidth="1"/>
    <col min="11780" max="11780" width="14.85546875" style="3" customWidth="1"/>
    <col min="11781" max="11781" width="8.7109375" style="3" customWidth="1"/>
    <col min="11782" max="11782" width="14.42578125" style="3" customWidth="1"/>
    <col min="11783" max="11784" width="15.42578125" style="3" customWidth="1"/>
    <col min="11785" max="11787" width="9.140625" style="3" customWidth="1"/>
    <col min="11788" max="12032" width="9.140625" style="3"/>
    <col min="12033" max="12033" width="64" style="3" customWidth="1"/>
    <col min="12034" max="12034" width="8.85546875" style="3" customWidth="1"/>
    <col min="12035" max="12035" width="15.28515625" style="3" customWidth="1"/>
    <col min="12036" max="12036" width="14.85546875" style="3" customWidth="1"/>
    <col min="12037" max="12037" width="8.7109375" style="3" customWidth="1"/>
    <col min="12038" max="12038" width="14.42578125" style="3" customWidth="1"/>
    <col min="12039" max="12040" width="15.42578125" style="3" customWidth="1"/>
    <col min="12041" max="12043" width="9.140625" style="3" customWidth="1"/>
    <col min="12044" max="12288" width="9.140625" style="3"/>
    <col min="12289" max="12289" width="64" style="3" customWidth="1"/>
    <col min="12290" max="12290" width="8.85546875" style="3" customWidth="1"/>
    <col min="12291" max="12291" width="15.28515625" style="3" customWidth="1"/>
    <col min="12292" max="12292" width="14.85546875" style="3" customWidth="1"/>
    <col min="12293" max="12293" width="8.7109375" style="3" customWidth="1"/>
    <col min="12294" max="12294" width="14.42578125" style="3" customWidth="1"/>
    <col min="12295" max="12296" width="15.42578125" style="3" customWidth="1"/>
    <col min="12297" max="12299" width="9.140625" style="3" customWidth="1"/>
    <col min="12300" max="12544" width="9.140625" style="3"/>
    <col min="12545" max="12545" width="64" style="3" customWidth="1"/>
    <col min="12546" max="12546" width="8.85546875" style="3" customWidth="1"/>
    <col min="12547" max="12547" width="15.28515625" style="3" customWidth="1"/>
    <col min="12548" max="12548" width="14.85546875" style="3" customWidth="1"/>
    <col min="12549" max="12549" width="8.7109375" style="3" customWidth="1"/>
    <col min="12550" max="12550" width="14.42578125" style="3" customWidth="1"/>
    <col min="12551" max="12552" width="15.42578125" style="3" customWidth="1"/>
    <col min="12553" max="12555" width="9.140625" style="3" customWidth="1"/>
    <col min="12556" max="12800" width="9.140625" style="3"/>
    <col min="12801" max="12801" width="64" style="3" customWidth="1"/>
    <col min="12802" max="12802" width="8.85546875" style="3" customWidth="1"/>
    <col min="12803" max="12803" width="15.28515625" style="3" customWidth="1"/>
    <col min="12804" max="12804" width="14.85546875" style="3" customWidth="1"/>
    <col min="12805" max="12805" width="8.7109375" style="3" customWidth="1"/>
    <col min="12806" max="12806" width="14.42578125" style="3" customWidth="1"/>
    <col min="12807" max="12808" width="15.42578125" style="3" customWidth="1"/>
    <col min="12809" max="12811" width="9.140625" style="3" customWidth="1"/>
    <col min="12812" max="13056" width="9.140625" style="3"/>
    <col min="13057" max="13057" width="64" style="3" customWidth="1"/>
    <col min="13058" max="13058" width="8.85546875" style="3" customWidth="1"/>
    <col min="13059" max="13059" width="15.28515625" style="3" customWidth="1"/>
    <col min="13060" max="13060" width="14.85546875" style="3" customWidth="1"/>
    <col min="13061" max="13061" width="8.7109375" style="3" customWidth="1"/>
    <col min="13062" max="13062" width="14.42578125" style="3" customWidth="1"/>
    <col min="13063" max="13064" width="15.42578125" style="3" customWidth="1"/>
    <col min="13065" max="13067" width="9.140625" style="3" customWidth="1"/>
    <col min="13068" max="13312" width="9.140625" style="3"/>
    <col min="13313" max="13313" width="64" style="3" customWidth="1"/>
    <col min="13314" max="13314" width="8.85546875" style="3" customWidth="1"/>
    <col min="13315" max="13315" width="15.28515625" style="3" customWidth="1"/>
    <col min="13316" max="13316" width="14.85546875" style="3" customWidth="1"/>
    <col min="13317" max="13317" width="8.7109375" style="3" customWidth="1"/>
    <col min="13318" max="13318" width="14.42578125" style="3" customWidth="1"/>
    <col min="13319" max="13320" width="15.42578125" style="3" customWidth="1"/>
    <col min="13321" max="13323" width="9.140625" style="3" customWidth="1"/>
    <col min="13324" max="13568" width="9.140625" style="3"/>
    <col min="13569" max="13569" width="64" style="3" customWidth="1"/>
    <col min="13570" max="13570" width="8.85546875" style="3" customWidth="1"/>
    <col min="13571" max="13571" width="15.28515625" style="3" customWidth="1"/>
    <col min="13572" max="13572" width="14.85546875" style="3" customWidth="1"/>
    <col min="13573" max="13573" width="8.7109375" style="3" customWidth="1"/>
    <col min="13574" max="13574" width="14.42578125" style="3" customWidth="1"/>
    <col min="13575" max="13576" width="15.42578125" style="3" customWidth="1"/>
    <col min="13577" max="13579" width="9.140625" style="3" customWidth="1"/>
    <col min="13580" max="13824" width="9.140625" style="3"/>
    <col min="13825" max="13825" width="64" style="3" customWidth="1"/>
    <col min="13826" max="13826" width="8.85546875" style="3" customWidth="1"/>
    <col min="13827" max="13827" width="15.28515625" style="3" customWidth="1"/>
    <col min="13828" max="13828" width="14.85546875" style="3" customWidth="1"/>
    <col min="13829" max="13829" width="8.7109375" style="3" customWidth="1"/>
    <col min="13830" max="13830" width="14.42578125" style="3" customWidth="1"/>
    <col min="13831" max="13832" width="15.42578125" style="3" customWidth="1"/>
    <col min="13833" max="13835" width="9.140625" style="3" customWidth="1"/>
    <col min="13836" max="14080" width="9.140625" style="3"/>
    <col min="14081" max="14081" width="64" style="3" customWidth="1"/>
    <col min="14082" max="14082" width="8.85546875" style="3" customWidth="1"/>
    <col min="14083" max="14083" width="15.28515625" style="3" customWidth="1"/>
    <col min="14084" max="14084" width="14.85546875" style="3" customWidth="1"/>
    <col min="14085" max="14085" width="8.7109375" style="3" customWidth="1"/>
    <col min="14086" max="14086" width="14.42578125" style="3" customWidth="1"/>
    <col min="14087" max="14088" width="15.42578125" style="3" customWidth="1"/>
    <col min="14089" max="14091" width="9.140625" style="3" customWidth="1"/>
    <col min="14092" max="14336" width="9.140625" style="3"/>
    <col min="14337" max="14337" width="64" style="3" customWidth="1"/>
    <col min="14338" max="14338" width="8.85546875" style="3" customWidth="1"/>
    <col min="14339" max="14339" width="15.28515625" style="3" customWidth="1"/>
    <col min="14340" max="14340" width="14.85546875" style="3" customWidth="1"/>
    <col min="14341" max="14341" width="8.7109375" style="3" customWidth="1"/>
    <col min="14342" max="14342" width="14.42578125" style="3" customWidth="1"/>
    <col min="14343" max="14344" width="15.42578125" style="3" customWidth="1"/>
    <col min="14345" max="14347" width="9.140625" style="3" customWidth="1"/>
    <col min="14348" max="14592" width="9.140625" style="3"/>
    <col min="14593" max="14593" width="64" style="3" customWidth="1"/>
    <col min="14594" max="14594" width="8.85546875" style="3" customWidth="1"/>
    <col min="14595" max="14595" width="15.28515625" style="3" customWidth="1"/>
    <col min="14596" max="14596" width="14.85546875" style="3" customWidth="1"/>
    <col min="14597" max="14597" width="8.7109375" style="3" customWidth="1"/>
    <col min="14598" max="14598" width="14.42578125" style="3" customWidth="1"/>
    <col min="14599" max="14600" width="15.42578125" style="3" customWidth="1"/>
    <col min="14601" max="14603" width="9.140625" style="3" customWidth="1"/>
    <col min="14604" max="14848" width="9.140625" style="3"/>
    <col min="14849" max="14849" width="64" style="3" customWidth="1"/>
    <col min="14850" max="14850" width="8.85546875" style="3" customWidth="1"/>
    <col min="14851" max="14851" width="15.28515625" style="3" customWidth="1"/>
    <col min="14852" max="14852" width="14.85546875" style="3" customWidth="1"/>
    <col min="14853" max="14853" width="8.7109375" style="3" customWidth="1"/>
    <col min="14854" max="14854" width="14.42578125" style="3" customWidth="1"/>
    <col min="14855" max="14856" width="15.42578125" style="3" customWidth="1"/>
    <col min="14857" max="14859" width="9.140625" style="3" customWidth="1"/>
    <col min="14860" max="15104" width="9.140625" style="3"/>
    <col min="15105" max="15105" width="64" style="3" customWidth="1"/>
    <col min="15106" max="15106" width="8.85546875" style="3" customWidth="1"/>
    <col min="15107" max="15107" width="15.28515625" style="3" customWidth="1"/>
    <col min="15108" max="15108" width="14.85546875" style="3" customWidth="1"/>
    <col min="15109" max="15109" width="8.7109375" style="3" customWidth="1"/>
    <col min="15110" max="15110" width="14.42578125" style="3" customWidth="1"/>
    <col min="15111" max="15112" width="15.42578125" style="3" customWidth="1"/>
    <col min="15113" max="15115" width="9.140625" style="3" customWidth="1"/>
    <col min="15116" max="15360" width="9.140625" style="3"/>
    <col min="15361" max="15361" width="64" style="3" customWidth="1"/>
    <col min="15362" max="15362" width="8.85546875" style="3" customWidth="1"/>
    <col min="15363" max="15363" width="15.28515625" style="3" customWidth="1"/>
    <col min="15364" max="15364" width="14.85546875" style="3" customWidth="1"/>
    <col min="15365" max="15365" width="8.7109375" style="3" customWidth="1"/>
    <col min="15366" max="15366" width="14.42578125" style="3" customWidth="1"/>
    <col min="15367" max="15368" width="15.42578125" style="3" customWidth="1"/>
    <col min="15369" max="15371" width="9.140625" style="3" customWidth="1"/>
    <col min="15372" max="15616" width="9.140625" style="3"/>
    <col min="15617" max="15617" width="64" style="3" customWidth="1"/>
    <col min="15618" max="15618" width="8.85546875" style="3" customWidth="1"/>
    <col min="15619" max="15619" width="15.28515625" style="3" customWidth="1"/>
    <col min="15620" max="15620" width="14.85546875" style="3" customWidth="1"/>
    <col min="15621" max="15621" width="8.7109375" style="3" customWidth="1"/>
    <col min="15622" max="15622" width="14.42578125" style="3" customWidth="1"/>
    <col min="15623" max="15624" width="15.42578125" style="3" customWidth="1"/>
    <col min="15625" max="15627" width="9.140625" style="3" customWidth="1"/>
    <col min="15628" max="15872" width="9.140625" style="3"/>
    <col min="15873" max="15873" width="64" style="3" customWidth="1"/>
    <col min="15874" max="15874" width="8.85546875" style="3" customWidth="1"/>
    <col min="15875" max="15875" width="15.28515625" style="3" customWidth="1"/>
    <col min="15876" max="15876" width="14.85546875" style="3" customWidth="1"/>
    <col min="15877" max="15877" width="8.7109375" style="3" customWidth="1"/>
    <col min="15878" max="15878" width="14.42578125" style="3" customWidth="1"/>
    <col min="15879" max="15880" width="15.42578125" style="3" customWidth="1"/>
    <col min="15881" max="15883" width="9.140625" style="3" customWidth="1"/>
    <col min="15884" max="16128" width="9.140625" style="3"/>
    <col min="16129" max="16129" width="64" style="3" customWidth="1"/>
    <col min="16130" max="16130" width="8.85546875" style="3" customWidth="1"/>
    <col min="16131" max="16131" width="15.28515625" style="3" customWidth="1"/>
    <col min="16132" max="16132" width="14.85546875" style="3" customWidth="1"/>
    <col min="16133" max="16133" width="8.7109375" style="3" customWidth="1"/>
    <col min="16134" max="16134" width="14.42578125" style="3" customWidth="1"/>
    <col min="16135" max="16136" width="15.42578125" style="3" customWidth="1"/>
    <col min="16137" max="16139" width="9.140625" style="3" customWidth="1"/>
    <col min="16140" max="16384" width="9.140625" style="3"/>
  </cols>
  <sheetData>
    <row r="1" spans="1:11" ht="3" customHeight="1" x14ac:dyDescent="0.2">
      <c r="A1" s="82"/>
      <c r="B1" s="83"/>
      <c r="C1" s="83"/>
      <c r="D1" s="83"/>
      <c r="E1" s="83"/>
      <c r="F1" s="83"/>
      <c r="G1" s="83"/>
      <c r="H1" s="45"/>
      <c r="I1" s="46"/>
      <c r="J1" s="47"/>
      <c r="K1" s="47"/>
    </row>
    <row r="2" spans="1:11" ht="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x14ac:dyDescent="0.2">
      <c r="A3" s="49" t="s">
        <v>0</v>
      </c>
      <c r="B3" s="49"/>
      <c r="C3" s="49"/>
      <c r="D3" s="49"/>
      <c r="E3" s="49"/>
      <c r="F3" s="49"/>
      <c r="G3" s="49"/>
      <c r="H3" s="49"/>
      <c r="I3" s="50"/>
      <c r="J3" s="51"/>
      <c r="K3" s="51"/>
    </row>
    <row r="4" spans="1:11" ht="31.5" x14ac:dyDescent="0.2">
      <c r="A4" s="52" t="s">
        <v>1</v>
      </c>
      <c r="B4" s="52" t="s">
        <v>29</v>
      </c>
      <c r="C4" s="52" t="s">
        <v>30</v>
      </c>
      <c r="D4" s="52" t="s">
        <v>31</v>
      </c>
      <c r="E4" s="52" t="s">
        <v>21</v>
      </c>
      <c r="F4" s="52" t="s">
        <v>22</v>
      </c>
      <c r="G4" s="52" t="s">
        <v>23</v>
      </c>
      <c r="H4" s="52" t="s">
        <v>24</v>
      </c>
      <c r="I4" s="53" t="s">
        <v>40</v>
      </c>
      <c r="J4" s="54" t="s">
        <v>41</v>
      </c>
      <c r="K4" s="54" t="s">
        <v>44</v>
      </c>
    </row>
    <row r="5" spans="1:11" ht="33" customHeight="1" x14ac:dyDescent="0.2">
      <c r="A5" s="55" t="s">
        <v>25</v>
      </c>
      <c r="B5" s="56"/>
      <c r="C5" s="56"/>
      <c r="D5" s="56"/>
      <c r="E5" s="56"/>
      <c r="F5" s="57">
        <v>323216</v>
      </c>
      <c r="G5" s="58">
        <v>14084</v>
      </c>
      <c r="H5" s="58">
        <f>F5+G5</f>
        <v>337300</v>
      </c>
      <c r="I5" s="58">
        <f>I6+I7+I8</f>
        <v>5030</v>
      </c>
      <c r="J5" s="58">
        <f t="shared" ref="J5:K5" si="0">J6+J7+J8</f>
        <v>5030</v>
      </c>
      <c r="K5" s="58">
        <f t="shared" si="0"/>
        <v>5030</v>
      </c>
    </row>
    <row r="6" spans="1:11" ht="15" customHeight="1" outlineLevel="1" x14ac:dyDescent="0.2">
      <c r="A6" s="59" t="s">
        <v>25</v>
      </c>
      <c r="B6" s="60" t="s">
        <v>32</v>
      </c>
      <c r="C6" s="60" t="s">
        <v>33</v>
      </c>
      <c r="D6" s="60" t="s">
        <v>45</v>
      </c>
      <c r="E6" s="60" t="s">
        <v>26</v>
      </c>
      <c r="F6" s="61">
        <v>887</v>
      </c>
      <c r="G6" s="29">
        <v>40</v>
      </c>
      <c r="H6" s="29">
        <f>F6+G6</f>
        <v>927</v>
      </c>
      <c r="I6" s="29">
        <v>1560</v>
      </c>
      <c r="J6" s="29">
        <v>1560</v>
      </c>
      <c r="K6" s="29">
        <v>1560</v>
      </c>
    </row>
    <row r="7" spans="1:11" ht="15" customHeight="1" outlineLevel="1" x14ac:dyDescent="0.2">
      <c r="A7" s="59" t="s">
        <v>25</v>
      </c>
      <c r="B7" s="60" t="s">
        <v>32</v>
      </c>
      <c r="C7" s="60" t="s">
        <v>33</v>
      </c>
      <c r="D7" s="60" t="s">
        <v>45</v>
      </c>
      <c r="E7" s="60" t="s">
        <v>27</v>
      </c>
      <c r="F7" s="61">
        <v>269</v>
      </c>
      <c r="G7" s="29">
        <v>12</v>
      </c>
      <c r="H7" s="29">
        <f>F7+G7</f>
        <v>281</v>
      </c>
      <c r="I7" s="29">
        <v>470</v>
      </c>
      <c r="J7" s="29">
        <v>470</v>
      </c>
      <c r="K7" s="29">
        <v>470</v>
      </c>
    </row>
    <row r="8" spans="1:11" ht="15.75" customHeight="1" outlineLevel="1" x14ac:dyDescent="0.2">
      <c r="A8" s="59" t="s">
        <v>25</v>
      </c>
      <c r="B8" s="60" t="s">
        <v>32</v>
      </c>
      <c r="C8" s="60" t="s">
        <v>33</v>
      </c>
      <c r="D8" s="60" t="s">
        <v>45</v>
      </c>
      <c r="E8" s="60" t="s">
        <v>28</v>
      </c>
      <c r="F8" s="61">
        <v>3000</v>
      </c>
      <c r="G8" s="29">
        <v>0</v>
      </c>
      <c r="H8" s="29">
        <f>F8+G8</f>
        <v>3000</v>
      </c>
      <c r="I8" s="29">
        <f t="shared" ref="I8:K9" si="1">G8+H8</f>
        <v>3000</v>
      </c>
      <c r="J8" s="29">
        <v>3000</v>
      </c>
      <c r="K8" s="29">
        <v>3000</v>
      </c>
    </row>
    <row r="9" spans="1:11" ht="24" hidden="1" outlineLevel="1" x14ac:dyDescent="0.2">
      <c r="A9" s="59" t="s">
        <v>25</v>
      </c>
      <c r="B9" s="60" t="s">
        <v>35</v>
      </c>
      <c r="C9" s="60" t="s">
        <v>33</v>
      </c>
      <c r="D9" s="60" t="s">
        <v>34</v>
      </c>
      <c r="E9" s="60" t="s">
        <v>36</v>
      </c>
      <c r="F9" s="61">
        <v>28044</v>
      </c>
      <c r="G9" s="29">
        <v>648</v>
      </c>
      <c r="H9" s="29">
        <f>F9+G9</f>
        <v>28692</v>
      </c>
      <c r="I9" s="29">
        <f t="shared" si="1"/>
        <v>29340</v>
      </c>
      <c r="J9" s="29">
        <f t="shared" si="1"/>
        <v>58032</v>
      </c>
      <c r="K9" s="29">
        <f t="shared" si="1"/>
        <v>87372</v>
      </c>
    </row>
    <row r="10" spans="1:11" ht="24" hidden="1" outlineLevel="1" x14ac:dyDescent="0.2">
      <c r="A10" s="59" t="s">
        <v>25</v>
      </c>
      <c r="B10" s="60" t="s">
        <v>35</v>
      </c>
      <c r="C10" s="60" t="s">
        <v>33</v>
      </c>
      <c r="D10" s="60" t="s">
        <v>37</v>
      </c>
      <c r="E10" s="60" t="s">
        <v>36</v>
      </c>
      <c r="F10" s="61">
        <v>291016</v>
      </c>
      <c r="G10" s="29">
        <v>13384</v>
      </c>
      <c r="H10" s="29">
        <f>FIO+G10</f>
        <v>304400</v>
      </c>
      <c r="I10" s="29">
        <f>FIO+H10</f>
        <v>595416</v>
      </c>
      <c r="J10" s="29">
        <f>FIO+I10</f>
        <v>886432</v>
      </c>
      <c r="K10" s="29">
        <f>FIO+J10</f>
        <v>1177448</v>
      </c>
    </row>
    <row r="11" spans="1:11" s="26" customFormat="1" ht="24.75" customHeight="1" collapsed="1" x14ac:dyDescent="0.2">
      <c r="A11" s="62" t="s">
        <v>2</v>
      </c>
      <c r="B11" s="39"/>
      <c r="C11" s="39"/>
      <c r="D11" s="39"/>
      <c r="E11" s="39"/>
      <c r="F11" s="63">
        <v>17724</v>
      </c>
      <c r="G11" s="63">
        <f>G12+G13+G14+G15+G16+G17</f>
        <v>779</v>
      </c>
      <c r="H11" s="63">
        <f t="shared" ref="H11:I42" si="2">F11+G11</f>
        <v>18503</v>
      </c>
      <c r="I11" s="57">
        <f>I12+I13+I14+I15+I16+I17</f>
        <v>27321</v>
      </c>
      <c r="J11" s="57">
        <f t="shared" ref="J11:K11" si="3">J12+J13+J14+J15+J16+J17</f>
        <v>27321</v>
      </c>
      <c r="K11" s="57">
        <f t="shared" si="3"/>
        <v>27321</v>
      </c>
    </row>
    <row r="12" spans="1:11" outlineLevel="1" x14ac:dyDescent="0.2">
      <c r="A12" s="59" t="s">
        <v>2</v>
      </c>
      <c r="B12" s="60" t="s">
        <v>32</v>
      </c>
      <c r="C12" s="60" t="s">
        <v>33</v>
      </c>
      <c r="D12" s="60" t="s">
        <v>45</v>
      </c>
      <c r="E12" s="60" t="s">
        <v>26</v>
      </c>
      <c r="F12" s="61">
        <v>428</v>
      </c>
      <c r="G12" s="61">
        <v>28</v>
      </c>
      <c r="H12" s="61">
        <f t="shared" si="2"/>
        <v>456</v>
      </c>
      <c r="I12" s="61">
        <v>780</v>
      </c>
      <c r="J12" s="61">
        <v>780</v>
      </c>
      <c r="K12" s="61">
        <v>780</v>
      </c>
    </row>
    <row r="13" spans="1:11" outlineLevel="1" x14ac:dyDescent="0.2">
      <c r="A13" s="59" t="s">
        <v>2</v>
      </c>
      <c r="B13" s="60" t="s">
        <v>32</v>
      </c>
      <c r="C13" s="60" t="s">
        <v>33</v>
      </c>
      <c r="D13" s="60" t="s">
        <v>45</v>
      </c>
      <c r="E13" s="60" t="s">
        <v>27</v>
      </c>
      <c r="F13" s="61">
        <v>130</v>
      </c>
      <c r="G13" s="61">
        <v>8</v>
      </c>
      <c r="H13" s="61">
        <f t="shared" si="2"/>
        <v>138</v>
      </c>
      <c r="I13" s="61">
        <v>235</v>
      </c>
      <c r="J13" s="61">
        <v>235</v>
      </c>
      <c r="K13" s="61">
        <v>235</v>
      </c>
    </row>
    <row r="14" spans="1:11" outlineLevel="1" x14ac:dyDescent="0.2">
      <c r="A14" s="59" t="s">
        <v>2</v>
      </c>
      <c r="B14" s="60" t="s">
        <v>32</v>
      </c>
      <c r="C14" s="60" t="s">
        <v>33</v>
      </c>
      <c r="D14" s="60" t="s">
        <v>45</v>
      </c>
      <c r="E14" s="60" t="s">
        <v>28</v>
      </c>
      <c r="F14" s="61">
        <v>1000</v>
      </c>
      <c r="G14" s="61">
        <v>0</v>
      </c>
      <c r="H14" s="61">
        <f t="shared" si="2"/>
        <v>1000</v>
      </c>
      <c r="I14" s="61">
        <f t="shared" si="2"/>
        <v>1000</v>
      </c>
      <c r="J14" s="61">
        <v>1000</v>
      </c>
      <c r="K14" s="61">
        <v>1000</v>
      </c>
    </row>
    <row r="15" spans="1:11" outlineLevel="1" x14ac:dyDescent="0.2">
      <c r="A15" s="59" t="s">
        <v>2</v>
      </c>
      <c r="B15" s="60" t="s">
        <v>32</v>
      </c>
      <c r="C15" s="60" t="s">
        <v>33</v>
      </c>
      <c r="D15" s="60" t="s">
        <v>46</v>
      </c>
      <c r="E15" s="60" t="s">
        <v>26</v>
      </c>
      <c r="F15" s="61">
        <v>8576</v>
      </c>
      <c r="G15" s="61">
        <v>570</v>
      </c>
      <c r="H15" s="61">
        <f t="shared" si="2"/>
        <v>9146</v>
      </c>
      <c r="I15" s="61">
        <v>15596</v>
      </c>
      <c r="J15" s="61">
        <v>15596</v>
      </c>
      <c r="K15" s="61">
        <v>15596</v>
      </c>
    </row>
    <row r="16" spans="1:11" s="43" customFormat="1" outlineLevel="1" x14ac:dyDescent="0.2">
      <c r="A16" s="59" t="s">
        <v>2</v>
      </c>
      <c r="B16" s="60" t="s">
        <v>32</v>
      </c>
      <c r="C16" s="60" t="s">
        <v>33</v>
      </c>
      <c r="D16" s="60" t="s">
        <v>46</v>
      </c>
      <c r="E16" s="60" t="s">
        <v>27</v>
      </c>
      <c r="F16" s="61">
        <v>2590</v>
      </c>
      <c r="G16" s="61">
        <v>173</v>
      </c>
      <c r="H16" s="61">
        <f t="shared" si="2"/>
        <v>2763</v>
      </c>
      <c r="I16" s="61">
        <v>4710</v>
      </c>
      <c r="J16" s="61">
        <v>4710</v>
      </c>
      <c r="K16" s="61">
        <v>4710</v>
      </c>
    </row>
    <row r="17" spans="1:11" outlineLevel="1" x14ac:dyDescent="0.2">
      <c r="A17" s="59" t="s">
        <v>2</v>
      </c>
      <c r="B17" s="60" t="s">
        <v>32</v>
      </c>
      <c r="C17" s="60" t="s">
        <v>33</v>
      </c>
      <c r="D17" s="60" t="s">
        <v>46</v>
      </c>
      <c r="E17" s="60" t="s">
        <v>28</v>
      </c>
      <c r="F17" s="61">
        <v>5000</v>
      </c>
      <c r="G17" s="61">
        <v>0</v>
      </c>
      <c r="H17" s="61">
        <f t="shared" si="2"/>
        <v>5000</v>
      </c>
      <c r="I17" s="61">
        <f t="shared" si="2"/>
        <v>5000</v>
      </c>
      <c r="J17" s="61">
        <v>5000</v>
      </c>
      <c r="K17" s="61">
        <v>5000</v>
      </c>
    </row>
    <row r="18" spans="1:11" ht="21" customHeight="1" x14ac:dyDescent="0.2">
      <c r="A18" s="62" t="s">
        <v>3</v>
      </c>
      <c r="B18" s="39"/>
      <c r="C18" s="39"/>
      <c r="D18" s="39"/>
      <c r="E18" s="39"/>
      <c r="F18" s="63">
        <v>17724</v>
      </c>
      <c r="G18" s="63">
        <f>G19+G20+G21+G22+G23+G24</f>
        <v>779</v>
      </c>
      <c r="H18" s="63">
        <f t="shared" si="2"/>
        <v>18503</v>
      </c>
      <c r="I18" s="57">
        <f>I19+I20+I21+I22+I23+I24</f>
        <v>27321</v>
      </c>
      <c r="J18" s="57">
        <f t="shared" ref="J18:K18" si="4">J19+J20+J21+J22+J23+J24</f>
        <v>27321</v>
      </c>
      <c r="K18" s="57">
        <f t="shared" si="4"/>
        <v>27321</v>
      </c>
    </row>
    <row r="19" spans="1:11" outlineLevel="1" x14ac:dyDescent="0.2">
      <c r="A19" s="59" t="s">
        <v>3</v>
      </c>
      <c r="B19" s="60" t="s">
        <v>32</v>
      </c>
      <c r="C19" s="60" t="s">
        <v>33</v>
      </c>
      <c r="D19" s="60" t="s">
        <v>45</v>
      </c>
      <c r="E19" s="60" t="s">
        <v>26</v>
      </c>
      <c r="F19" s="61">
        <v>428</v>
      </c>
      <c r="G19" s="61">
        <v>28</v>
      </c>
      <c r="H19" s="61">
        <f t="shared" si="2"/>
        <v>456</v>
      </c>
      <c r="I19" s="61">
        <v>780</v>
      </c>
      <c r="J19" s="61">
        <v>780</v>
      </c>
      <c r="K19" s="61">
        <v>780</v>
      </c>
    </row>
    <row r="20" spans="1:11" outlineLevel="1" x14ac:dyDescent="0.2">
      <c r="A20" s="59" t="s">
        <v>3</v>
      </c>
      <c r="B20" s="60" t="s">
        <v>32</v>
      </c>
      <c r="C20" s="60" t="s">
        <v>33</v>
      </c>
      <c r="D20" s="60" t="s">
        <v>45</v>
      </c>
      <c r="E20" s="60" t="s">
        <v>27</v>
      </c>
      <c r="F20" s="61">
        <v>130</v>
      </c>
      <c r="G20" s="61">
        <v>8</v>
      </c>
      <c r="H20" s="61">
        <f t="shared" si="2"/>
        <v>138</v>
      </c>
      <c r="I20" s="61">
        <v>235</v>
      </c>
      <c r="J20" s="61">
        <v>235</v>
      </c>
      <c r="K20" s="61">
        <v>235</v>
      </c>
    </row>
    <row r="21" spans="1:11" outlineLevel="1" x14ac:dyDescent="0.2">
      <c r="A21" s="59" t="s">
        <v>3</v>
      </c>
      <c r="B21" s="60" t="s">
        <v>32</v>
      </c>
      <c r="C21" s="60" t="s">
        <v>33</v>
      </c>
      <c r="D21" s="60" t="s">
        <v>45</v>
      </c>
      <c r="E21" s="60" t="s">
        <v>28</v>
      </c>
      <c r="F21" s="61">
        <v>1000</v>
      </c>
      <c r="G21" s="61">
        <v>0</v>
      </c>
      <c r="H21" s="61">
        <f t="shared" si="2"/>
        <v>1000</v>
      </c>
      <c r="I21" s="61">
        <v>1000</v>
      </c>
      <c r="J21" s="61">
        <v>1000</v>
      </c>
      <c r="K21" s="61">
        <v>1000</v>
      </c>
    </row>
    <row r="22" spans="1:11" outlineLevel="1" x14ac:dyDescent="0.2">
      <c r="A22" s="59" t="s">
        <v>3</v>
      </c>
      <c r="B22" s="60" t="s">
        <v>32</v>
      </c>
      <c r="C22" s="60" t="s">
        <v>33</v>
      </c>
      <c r="D22" s="60" t="s">
        <v>46</v>
      </c>
      <c r="E22" s="60" t="s">
        <v>26</v>
      </c>
      <c r="F22" s="61">
        <v>8576</v>
      </c>
      <c r="G22" s="61">
        <v>570</v>
      </c>
      <c r="H22" s="61">
        <f t="shared" si="2"/>
        <v>9146</v>
      </c>
      <c r="I22" s="61">
        <v>15596</v>
      </c>
      <c r="J22" s="61">
        <v>15596</v>
      </c>
      <c r="K22" s="61">
        <v>15596</v>
      </c>
    </row>
    <row r="23" spans="1:11" outlineLevel="1" x14ac:dyDescent="0.2">
      <c r="A23" s="59" t="s">
        <v>3</v>
      </c>
      <c r="B23" s="60" t="s">
        <v>32</v>
      </c>
      <c r="C23" s="60" t="s">
        <v>33</v>
      </c>
      <c r="D23" s="60" t="s">
        <v>46</v>
      </c>
      <c r="E23" s="60" t="s">
        <v>27</v>
      </c>
      <c r="F23" s="61">
        <v>2590</v>
      </c>
      <c r="G23" s="61">
        <v>173</v>
      </c>
      <c r="H23" s="61">
        <f t="shared" si="2"/>
        <v>2763</v>
      </c>
      <c r="I23" s="61">
        <v>4710</v>
      </c>
      <c r="J23" s="61">
        <v>4710</v>
      </c>
      <c r="K23" s="61">
        <v>4710</v>
      </c>
    </row>
    <row r="24" spans="1:11" outlineLevel="1" x14ac:dyDescent="0.2">
      <c r="A24" s="59" t="s">
        <v>3</v>
      </c>
      <c r="B24" s="60" t="s">
        <v>32</v>
      </c>
      <c r="C24" s="60" t="s">
        <v>33</v>
      </c>
      <c r="D24" s="60" t="s">
        <v>46</v>
      </c>
      <c r="E24" s="60" t="s">
        <v>28</v>
      </c>
      <c r="F24" s="61">
        <v>5000</v>
      </c>
      <c r="G24" s="61">
        <v>0</v>
      </c>
      <c r="H24" s="61">
        <f t="shared" si="2"/>
        <v>5000</v>
      </c>
      <c r="I24" s="61">
        <v>5000</v>
      </c>
      <c r="J24" s="61">
        <v>5000</v>
      </c>
      <c r="K24" s="61">
        <v>5000</v>
      </c>
    </row>
    <row r="25" spans="1:11" ht="21.75" customHeight="1" x14ac:dyDescent="0.2">
      <c r="A25" s="62" t="s">
        <v>4</v>
      </c>
      <c r="B25" s="39"/>
      <c r="C25" s="39"/>
      <c r="D25" s="39"/>
      <c r="E25" s="39"/>
      <c r="F25" s="63">
        <v>17724</v>
      </c>
      <c r="G25" s="63">
        <f>G26+G27+G28+G29+G30+G31</f>
        <v>779</v>
      </c>
      <c r="H25" s="63">
        <f t="shared" si="2"/>
        <v>18503</v>
      </c>
      <c r="I25" s="57">
        <f>I26+I27+I28+I29+I30+I31</f>
        <v>27321</v>
      </c>
      <c r="J25" s="57">
        <f t="shared" ref="J25:K25" si="5">J26+J27+J28+J29+J30+J31</f>
        <v>27321</v>
      </c>
      <c r="K25" s="57">
        <f t="shared" si="5"/>
        <v>27321</v>
      </c>
    </row>
    <row r="26" spans="1:11" outlineLevel="1" x14ac:dyDescent="0.2">
      <c r="A26" s="59" t="s">
        <v>4</v>
      </c>
      <c r="B26" s="60" t="s">
        <v>32</v>
      </c>
      <c r="C26" s="60" t="s">
        <v>33</v>
      </c>
      <c r="D26" s="60" t="s">
        <v>45</v>
      </c>
      <c r="E26" s="60" t="s">
        <v>26</v>
      </c>
      <c r="F26" s="61">
        <v>428</v>
      </c>
      <c r="G26" s="61">
        <v>28</v>
      </c>
      <c r="H26" s="61">
        <f t="shared" si="2"/>
        <v>456</v>
      </c>
      <c r="I26" s="61">
        <v>780</v>
      </c>
      <c r="J26" s="61">
        <v>780</v>
      </c>
      <c r="K26" s="61">
        <v>780</v>
      </c>
    </row>
    <row r="27" spans="1:11" outlineLevel="1" x14ac:dyDescent="0.2">
      <c r="A27" s="59" t="s">
        <v>4</v>
      </c>
      <c r="B27" s="60" t="s">
        <v>32</v>
      </c>
      <c r="C27" s="60" t="s">
        <v>33</v>
      </c>
      <c r="D27" s="60" t="s">
        <v>45</v>
      </c>
      <c r="E27" s="60" t="s">
        <v>27</v>
      </c>
      <c r="F27" s="61">
        <v>130</v>
      </c>
      <c r="G27" s="61">
        <v>8</v>
      </c>
      <c r="H27" s="61">
        <f t="shared" si="2"/>
        <v>138</v>
      </c>
      <c r="I27" s="61">
        <v>235</v>
      </c>
      <c r="J27" s="61">
        <v>235</v>
      </c>
      <c r="K27" s="61">
        <v>235</v>
      </c>
    </row>
    <row r="28" spans="1:11" outlineLevel="1" x14ac:dyDescent="0.2">
      <c r="A28" s="59" t="s">
        <v>4</v>
      </c>
      <c r="B28" s="60" t="s">
        <v>32</v>
      </c>
      <c r="C28" s="60" t="s">
        <v>33</v>
      </c>
      <c r="D28" s="60" t="s">
        <v>45</v>
      </c>
      <c r="E28" s="60" t="s">
        <v>28</v>
      </c>
      <c r="F28" s="61">
        <v>1000</v>
      </c>
      <c r="G28" s="61">
        <v>0</v>
      </c>
      <c r="H28" s="61">
        <f t="shared" si="2"/>
        <v>1000</v>
      </c>
      <c r="I28" s="61">
        <v>1000</v>
      </c>
      <c r="J28" s="61">
        <v>1000</v>
      </c>
      <c r="K28" s="61">
        <v>1000</v>
      </c>
    </row>
    <row r="29" spans="1:11" outlineLevel="1" x14ac:dyDescent="0.2">
      <c r="A29" s="59" t="s">
        <v>4</v>
      </c>
      <c r="B29" s="60" t="s">
        <v>32</v>
      </c>
      <c r="C29" s="60" t="s">
        <v>33</v>
      </c>
      <c r="D29" s="60" t="s">
        <v>46</v>
      </c>
      <c r="E29" s="60" t="s">
        <v>26</v>
      </c>
      <c r="F29" s="61">
        <v>8576</v>
      </c>
      <c r="G29" s="61">
        <v>570</v>
      </c>
      <c r="H29" s="61">
        <f t="shared" si="2"/>
        <v>9146</v>
      </c>
      <c r="I29" s="61">
        <v>15596</v>
      </c>
      <c r="J29" s="61">
        <v>15596</v>
      </c>
      <c r="K29" s="61">
        <v>15596</v>
      </c>
    </row>
    <row r="30" spans="1:11" outlineLevel="1" x14ac:dyDescent="0.2">
      <c r="A30" s="59" t="s">
        <v>4</v>
      </c>
      <c r="B30" s="60" t="s">
        <v>32</v>
      </c>
      <c r="C30" s="60" t="s">
        <v>33</v>
      </c>
      <c r="D30" s="60" t="s">
        <v>46</v>
      </c>
      <c r="E30" s="60" t="s">
        <v>27</v>
      </c>
      <c r="F30" s="61">
        <v>2590</v>
      </c>
      <c r="G30" s="61">
        <v>173</v>
      </c>
      <c r="H30" s="61">
        <f t="shared" si="2"/>
        <v>2763</v>
      </c>
      <c r="I30" s="61">
        <v>4710</v>
      </c>
      <c r="J30" s="61">
        <v>4710</v>
      </c>
      <c r="K30" s="61">
        <v>4710</v>
      </c>
    </row>
    <row r="31" spans="1:11" outlineLevel="1" x14ac:dyDescent="0.2">
      <c r="A31" s="59" t="s">
        <v>4</v>
      </c>
      <c r="B31" s="60" t="s">
        <v>32</v>
      </c>
      <c r="C31" s="60" t="s">
        <v>33</v>
      </c>
      <c r="D31" s="60" t="s">
        <v>46</v>
      </c>
      <c r="E31" s="60" t="s">
        <v>28</v>
      </c>
      <c r="F31" s="61">
        <v>5000</v>
      </c>
      <c r="G31" s="61">
        <v>0</v>
      </c>
      <c r="H31" s="61">
        <f t="shared" si="2"/>
        <v>5000</v>
      </c>
      <c r="I31" s="61">
        <v>5000</v>
      </c>
      <c r="J31" s="61">
        <v>5000</v>
      </c>
      <c r="K31" s="61">
        <v>5000</v>
      </c>
    </row>
    <row r="32" spans="1:11" ht="21.75" customHeight="1" x14ac:dyDescent="0.2">
      <c r="A32" s="62" t="s">
        <v>5</v>
      </c>
      <c r="B32" s="39"/>
      <c r="C32" s="39"/>
      <c r="D32" s="39"/>
      <c r="E32" s="39"/>
      <c r="F32" s="63">
        <v>17724</v>
      </c>
      <c r="G32" s="63">
        <f>G33+G34+G35+G36+G37+G38</f>
        <v>779</v>
      </c>
      <c r="H32" s="63">
        <f t="shared" si="2"/>
        <v>18503</v>
      </c>
      <c r="I32" s="57">
        <f>I33+I34+I35+I36+I37+I38</f>
        <v>27321</v>
      </c>
      <c r="J32" s="57">
        <f t="shared" ref="J32:K32" si="6">J33+J34+J35+J36+J37+J38</f>
        <v>27321</v>
      </c>
      <c r="K32" s="57">
        <f t="shared" si="6"/>
        <v>27321</v>
      </c>
    </row>
    <row r="33" spans="1:11" outlineLevel="1" x14ac:dyDescent="0.2">
      <c r="A33" s="59" t="s">
        <v>5</v>
      </c>
      <c r="B33" s="60" t="s">
        <v>32</v>
      </c>
      <c r="C33" s="60" t="s">
        <v>33</v>
      </c>
      <c r="D33" s="60" t="s">
        <v>45</v>
      </c>
      <c r="E33" s="60" t="s">
        <v>26</v>
      </c>
      <c r="F33" s="61">
        <v>428</v>
      </c>
      <c r="G33" s="61">
        <v>28</v>
      </c>
      <c r="H33" s="61">
        <f t="shared" si="2"/>
        <v>456</v>
      </c>
      <c r="I33" s="61">
        <v>780</v>
      </c>
      <c r="J33" s="61">
        <v>780</v>
      </c>
      <c r="K33" s="61">
        <v>780</v>
      </c>
    </row>
    <row r="34" spans="1:11" outlineLevel="1" x14ac:dyDescent="0.2">
      <c r="A34" s="59" t="s">
        <v>5</v>
      </c>
      <c r="B34" s="60" t="s">
        <v>32</v>
      </c>
      <c r="C34" s="60" t="s">
        <v>33</v>
      </c>
      <c r="D34" s="60" t="s">
        <v>45</v>
      </c>
      <c r="E34" s="60" t="s">
        <v>27</v>
      </c>
      <c r="F34" s="61">
        <v>130</v>
      </c>
      <c r="G34" s="61">
        <v>8</v>
      </c>
      <c r="H34" s="61">
        <f t="shared" si="2"/>
        <v>138</v>
      </c>
      <c r="I34" s="61">
        <v>235</v>
      </c>
      <c r="J34" s="61">
        <v>235</v>
      </c>
      <c r="K34" s="61">
        <v>235</v>
      </c>
    </row>
    <row r="35" spans="1:11" outlineLevel="1" x14ac:dyDescent="0.2">
      <c r="A35" s="59" t="s">
        <v>5</v>
      </c>
      <c r="B35" s="60" t="s">
        <v>32</v>
      </c>
      <c r="C35" s="60" t="s">
        <v>33</v>
      </c>
      <c r="D35" s="60" t="s">
        <v>45</v>
      </c>
      <c r="E35" s="60" t="s">
        <v>28</v>
      </c>
      <c r="F35" s="61">
        <v>1000</v>
      </c>
      <c r="G35" s="61">
        <v>0</v>
      </c>
      <c r="H35" s="61">
        <f t="shared" si="2"/>
        <v>1000</v>
      </c>
      <c r="I35" s="61">
        <v>1000</v>
      </c>
      <c r="J35" s="61">
        <v>1000</v>
      </c>
      <c r="K35" s="61">
        <v>1000</v>
      </c>
    </row>
    <row r="36" spans="1:11" outlineLevel="1" x14ac:dyDescent="0.2">
      <c r="A36" s="59" t="s">
        <v>5</v>
      </c>
      <c r="B36" s="60" t="s">
        <v>32</v>
      </c>
      <c r="C36" s="60" t="s">
        <v>33</v>
      </c>
      <c r="D36" s="60" t="s">
        <v>46</v>
      </c>
      <c r="E36" s="60" t="s">
        <v>26</v>
      </c>
      <c r="F36" s="61">
        <v>8576</v>
      </c>
      <c r="G36" s="61">
        <v>570</v>
      </c>
      <c r="H36" s="61">
        <f t="shared" si="2"/>
        <v>9146</v>
      </c>
      <c r="I36" s="61">
        <v>15596</v>
      </c>
      <c r="J36" s="61">
        <v>15596</v>
      </c>
      <c r="K36" s="61">
        <v>15596</v>
      </c>
    </row>
    <row r="37" spans="1:11" outlineLevel="1" x14ac:dyDescent="0.2">
      <c r="A37" s="59" t="s">
        <v>5</v>
      </c>
      <c r="B37" s="60" t="s">
        <v>32</v>
      </c>
      <c r="C37" s="60" t="s">
        <v>33</v>
      </c>
      <c r="D37" s="60" t="s">
        <v>46</v>
      </c>
      <c r="E37" s="60" t="s">
        <v>27</v>
      </c>
      <c r="F37" s="61">
        <v>2590</v>
      </c>
      <c r="G37" s="61">
        <v>173</v>
      </c>
      <c r="H37" s="61">
        <f t="shared" si="2"/>
        <v>2763</v>
      </c>
      <c r="I37" s="61">
        <v>4710</v>
      </c>
      <c r="J37" s="61">
        <v>4710</v>
      </c>
      <c r="K37" s="61">
        <v>4710</v>
      </c>
    </row>
    <row r="38" spans="1:11" outlineLevel="1" x14ac:dyDescent="0.2">
      <c r="A38" s="59" t="s">
        <v>5</v>
      </c>
      <c r="B38" s="60" t="s">
        <v>32</v>
      </c>
      <c r="C38" s="60" t="s">
        <v>33</v>
      </c>
      <c r="D38" s="60" t="s">
        <v>46</v>
      </c>
      <c r="E38" s="60" t="s">
        <v>28</v>
      </c>
      <c r="F38" s="61">
        <v>5000</v>
      </c>
      <c r="G38" s="61">
        <v>0</v>
      </c>
      <c r="H38" s="61">
        <f t="shared" si="2"/>
        <v>5000</v>
      </c>
      <c r="I38" s="61">
        <v>5000</v>
      </c>
      <c r="J38" s="61">
        <v>5000</v>
      </c>
      <c r="K38" s="61">
        <v>5000</v>
      </c>
    </row>
    <row r="39" spans="1:11" ht="20.25" customHeight="1" x14ac:dyDescent="0.2">
      <c r="A39" s="62" t="s">
        <v>6</v>
      </c>
      <c r="B39" s="39"/>
      <c r="C39" s="39"/>
      <c r="D39" s="39"/>
      <c r="E39" s="39"/>
      <c r="F39" s="63">
        <v>17724</v>
      </c>
      <c r="G39" s="63">
        <f>G40+G41+G42+G43+G44+G45</f>
        <v>779</v>
      </c>
      <c r="H39" s="63">
        <f t="shared" si="2"/>
        <v>18503</v>
      </c>
      <c r="I39" s="57">
        <f>I40+I41+I42+I43+I45+I44</f>
        <v>27321</v>
      </c>
      <c r="J39" s="57">
        <f t="shared" ref="J39:K39" si="7">J40+J41+J42+J43+J45+J44</f>
        <v>27321</v>
      </c>
      <c r="K39" s="57">
        <f t="shared" si="7"/>
        <v>27321</v>
      </c>
    </row>
    <row r="40" spans="1:11" outlineLevel="1" x14ac:dyDescent="0.2">
      <c r="A40" s="59" t="s">
        <v>6</v>
      </c>
      <c r="B40" s="64" t="s">
        <v>47</v>
      </c>
      <c r="C40" s="60" t="s">
        <v>33</v>
      </c>
      <c r="D40" s="60" t="s">
        <v>45</v>
      </c>
      <c r="E40" s="60" t="s">
        <v>26</v>
      </c>
      <c r="F40" s="61">
        <v>428</v>
      </c>
      <c r="G40" s="61">
        <v>28</v>
      </c>
      <c r="H40" s="61">
        <f t="shared" si="2"/>
        <v>456</v>
      </c>
      <c r="I40" s="61">
        <v>780</v>
      </c>
      <c r="J40" s="61">
        <v>780</v>
      </c>
      <c r="K40" s="61">
        <v>780</v>
      </c>
    </row>
    <row r="41" spans="1:11" outlineLevel="1" x14ac:dyDescent="0.2">
      <c r="A41" s="59" t="s">
        <v>6</v>
      </c>
      <c r="B41" s="64" t="s">
        <v>47</v>
      </c>
      <c r="C41" s="60" t="s">
        <v>33</v>
      </c>
      <c r="D41" s="60" t="s">
        <v>45</v>
      </c>
      <c r="E41" s="60" t="s">
        <v>27</v>
      </c>
      <c r="F41" s="61">
        <v>130</v>
      </c>
      <c r="G41" s="61">
        <v>8</v>
      </c>
      <c r="H41" s="61">
        <f t="shared" si="2"/>
        <v>138</v>
      </c>
      <c r="I41" s="61">
        <v>235</v>
      </c>
      <c r="J41" s="61">
        <v>235</v>
      </c>
      <c r="K41" s="61">
        <v>235</v>
      </c>
    </row>
    <row r="42" spans="1:11" outlineLevel="1" x14ac:dyDescent="0.2">
      <c r="A42" s="59" t="s">
        <v>6</v>
      </c>
      <c r="B42" s="60" t="s">
        <v>32</v>
      </c>
      <c r="C42" s="60" t="s">
        <v>33</v>
      </c>
      <c r="D42" s="60" t="s">
        <v>45</v>
      </c>
      <c r="E42" s="60" t="s">
        <v>28</v>
      </c>
      <c r="F42" s="61">
        <v>1000</v>
      </c>
      <c r="G42" s="61">
        <v>0</v>
      </c>
      <c r="H42" s="61">
        <f t="shared" si="2"/>
        <v>1000</v>
      </c>
      <c r="I42" s="61">
        <v>1000</v>
      </c>
      <c r="J42" s="61">
        <v>1000</v>
      </c>
      <c r="K42" s="61">
        <v>1000</v>
      </c>
    </row>
    <row r="43" spans="1:11" outlineLevel="1" x14ac:dyDescent="0.2">
      <c r="A43" s="59" t="s">
        <v>6</v>
      </c>
      <c r="B43" s="64" t="s">
        <v>47</v>
      </c>
      <c r="C43" s="60" t="s">
        <v>33</v>
      </c>
      <c r="D43" s="60" t="s">
        <v>46</v>
      </c>
      <c r="E43" s="60" t="s">
        <v>26</v>
      </c>
      <c r="F43" s="61">
        <v>8576</v>
      </c>
      <c r="G43" s="61">
        <v>570</v>
      </c>
      <c r="H43" s="61">
        <f t="shared" ref="H43:H106" si="8">F43+G43</f>
        <v>9146</v>
      </c>
      <c r="I43" s="61">
        <v>15596</v>
      </c>
      <c r="J43" s="61">
        <v>15596</v>
      </c>
      <c r="K43" s="61">
        <v>15596</v>
      </c>
    </row>
    <row r="44" spans="1:11" outlineLevel="1" x14ac:dyDescent="0.2">
      <c r="A44" s="59" t="s">
        <v>6</v>
      </c>
      <c r="B44" s="64" t="s">
        <v>47</v>
      </c>
      <c r="C44" s="60" t="s">
        <v>33</v>
      </c>
      <c r="D44" s="60" t="s">
        <v>46</v>
      </c>
      <c r="E44" s="60" t="s">
        <v>27</v>
      </c>
      <c r="F44" s="61">
        <v>2590</v>
      </c>
      <c r="G44" s="61">
        <v>173</v>
      </c>
      <c r="H44" s="61">
        <f t="shared" si="8"/>
        <v>2763</v>
      </c>
      <c r="I44" s="61">
        <v>4710</v>
      </c>
      <c r="J44" s="61">
        <v>4710</v>
      </c>
      <c r="K44" s="61">
        <v>4710</v>
      </c>
    </row>
    <row r="45" spans="1:11" outlineLevel="1" x14ac:dyDescent="0.2">
      <c r="A45" s="59" t="s">
        <v>6</v>
      </c>
      <c r="B45" s="60" t="s">
        <v>32</v>
      </c>
      <c r="C45" s="60" t="s">
        <v>33</v>
      </c>
      <c r="D45" s="60" t="s">
        <v>46</v>
      </c>
      <c r="E45" s="60" t="s">
        <v>28</v>
      </c>
      <c r="F45" s="61">
        <v>5000</v>
      </c>
      <c r="G45" s="61">
        <v>0</v>
      </c>
      <c r="H45" s="61">
        <f t="shared" si="8"/>
        <v>5000</v>
      </c>
      <c r="I45" s="61">
        <v>5000</v>
      </c>
      <c r="J45" s="61">
        <v>5000</v>
      </c>
      <c r="K45" s="61">
        <v>5000</v>
      </c>
    </row>
    <row r="46" spans="1:11" ht="21.75" customHeight="1" x14ac:dyDescent="0.2">
      <c r="A46" s="62" t="s">
        <v>7</v>
      </c>
      <c r="B46" s="39"/>
      <c r="C46" s="39"/>
      <c r="D46" s="39"/>
      <c r="E46" s="39"/>
      <c r="F46" s="63">
        <v>17752</v>
      </c>
      <c r="G46" s="63">
        <f>G47+G48+G49+G50+G51+G52</f>
        <v>789</v>
      </c>
      <c r="H46" s="63">
        <f t="shared" si="8"/>
        <v>18541</v>
      </c>
      <c r="I46" s="57">
        <f>I47+I48+I49+I50+I51+I52</f>
        <v>27321</v>
      </c>
      <c r="J46" s="57">
        <f t="shared" ref="J46:K46" si="9">J47+J48+J49+J50+J51+J52</f>
        <v>27321</v>
      </c>
      <c r="K46" s="57">
        <f t="shared" si="9"/>
        <v>27321</v>
      </c>
    </row>
    <row r="47" spans="1:11" outlineLevel="1" x14ac:dyDescent="0.2">
      <c r="A47" s="59" t="s">
        <v>7</v>
      </c>
      <c r="B47" s="60" t="s">
        <v>32</v>
      </c>
      <c r="C47" s="60" t="s">
        <v>33</v>
      </c>
      <c r="D47" s="60" t="s">
        <v>45</v>
      </c>
      <c r="E47" s="60" t="s">
        <v>26</v>
      </c>
      <c r="F47" s="61">
        <v>428</v>
      </c>
      <c r="G47" s="61">
        <v>28</v>
      </c>
      <c r="H47" s="61">
        <f t="shared" si="8"/>
        <v>456</v>
      </c>
      <c r="I47" s="61">
        <v>780</v>
      </c>
      <c r="J47" s="61">
        <v>780</v>
      </c>
      <c r="K47" s="61">
        <v>780</v>
      </c>
    </row>
    <row r="48" spans="1:11" outlineLevel="1" x14ac:dyDescent="0.2">
      <c r="A48" s="59" t="s">
        <v>7</v>
      </c>
      <c r="B48" s="60" t="s">
        <v>32</v>
      </c>
      <c r="C48" s="60" t="s">
        <v>33</v>
      </c>
      <c r="D48" s="60" t="s">
        <v>45</v>
      </c>
      <c r="E48" s="60" t="s">
        <v>27</v>
      </c>
      <c r="F48" s="61">
        <v>130</v>
      </c>
      <c r="G48" s="61">
        <v>8</v>
      </c>
      <c r="H48" s="61">
        <f t="shared" si="8"/>
        <v>138</v>
      </c>
      <c r="I48" s="61">
        <v>235</v>
      </c>
      <c r="J48" s="61">
        <v>235</v>
      </c>
      <c r="K48" s="61">
        <v>235</v>
      </c>
    </row>
    <row r="49" spans="1:11" outlineLevel="1" x14ac:dyDescent="0.2">
      <c r="A49" s="59" t="s">
        <v>7</v>
      </c>
      <c r="B49" s="60" t="s">
        <v>32</v>
      </c>
      <c r="C49" s="60" t="s">
        <v>33</v>
      </c>
      <c r="D49" s="60" t="s">
        <v>45</v>
      </c>
      <c r="E49" s="60" t="s">
        <v>28</v>
      </c>
      <c r="F49" s="61">
        <v>1000</v>
      </c>
      <c r="G49" s="61">
        <v>0</v>
      </c>
      <c r="H49" s="61">
        <f t="shared" si="8"/>
        <v>1000</v>
      </c>
      <c r="I49" s="61">
        <v>1000</v>
      </c>
      <c r="J49" s="61">
        <v>1000</v>
      </c>
      <c r="K49" s="61">
        <v>1000</v>
      </c>
    </row>
    <row r="50" spans="1:11" outlineLevel="1" x14ac:dyDescent="0.2">
      <c r="A50" s="59" t="s">
        <v>7</v>
      </c>
      <c r="B50" s="60" t="s">
        <v>32</v>
      </c>
      <c r="C50" s="60" t="s">
        <v>33</v>
      </c>
      <c r="D50" s="60" t="s">
        <v>46</v>
      </c>
      <c r="E50" s="60" t="s">
        <v>26</v>
      </c>
      <c r="F50" s="61">
        <v>8598</v>
      </c>
      <c r="G50" s="61">
        <v>570</v>
      </c>
      <c r="H50" s="61">
        <f t="shared" si="8"/>
        <v>9168</v>
      </c>
      <c r="I50" s="61">
        <v>15596</v>
      </c>
      <c r="J50" s="61">
        <v>15596</v>
      </c>
      <c r="K50" s="61">
        <v>15596</v>
      </c>
    </row>
    <row r="51" spans="1:11" outlineLevel="1" x14ac:dyDescent="0.2">
      <c r="A51" s="59" t="s">
        <v>7</v>
      </c>
      <c r="B51" s="60" t="s">
        <v>32</v>
      </c>
      <c r="C51" s="60" t="s">
        <v>33</v>
      </c>
      <c r="D51" s="60" t="s">
        <v>46</v>
      </c>
      <c r="E51" s="60" t="s">
        <v>27</v>
      </c>
      <c r="F51" s="61">
        <v>2596</v>
      </c>
      <c r="G51" s="61">
        <v>183</v>
      </c>
      <c r="H51" s="61">
        <f t="shared" si="8"/>
        <v>2779</v>
      </c>
      <c r="I51" s="61">
        <v>4710</v>
      </c>
      <c r="J51" s="61">
        <v>4710</v>
      </c>
      <c r="K51" s="61">
        <v>4710</v>
      </c>
    </row>
    <row r="52" spans="1:11" outlineLevel="1" x14ac:dyDescent="0.2">
      <c r="A52" s="59" t="s">
        <v>7</v>
      </c>
      <c r="B52" s="60" t="s">
        <v>32</v>
      </c>
      <c r="C52" s="60" t="s">
        <v>33</v>
      </c>
      <c r="D52" s="60" t="s">
        <v>46</v>
      </c>
      <c r="E52" s="60" t="s">
        <v>28</v>
      </c>
      <c r="F52" s="61">
        <v>5000</v>
      </c>
      <c r="G52" s="61">
        <v>0</v>
      </c>
      <c r="H52" s="61">
        <f t="shared" si="8"/>
        <v>5000</v>
      </c>
      <c r="I52" s="61">
        <v>5000</v>
      </c>
      <c r="J52" s="61">
        <v>5000</v>
      </c>
      <c r="K52" s="61">
        <v>5000</v>
      </c>
    </row>
    <row r="53" spans="1:11" ht="19.5" customHeight="1" x14ac:dyDescent="0.2">
      <c r="A53" s="62" t="s">
        <v>8</v>
      </c>
      <c r="B53" s="39"/>
      <c r="C53" s="39"/>
      <c r="D53" s="39"/>
      <c r="E53" s="39"/>
      <c r="F53" s="63">
        <v>17724</v>
      </c>
      <c r="G53" s="63">
        <f>G54+G55+G56+G57+G58+G59</f>
        <v>779</v>
      </c>
      <c r="H53" s="63">
        <f t="shared" si="8"/>
        <v>18503</v>
      </c>
      <c r="I53" s="57">
        <f>I54+I55+I56+I57+I58+I59</f>
        <v>27317</v>
      </c>
      <c r="J53" s="57">
        <f t="shared" ref="J53:K53" si="10">J54+J55+J56+J57+J58+J59</f>
        <v>27317</v>
      </c>
      <c r="K53" s="57">
        <f t="shared" si="10"/>
        <v>27317</v>
      </c>
    </row>
    <row r="54" spans="1:11" outlineLevel="1" x14ac:dyDescent="0.2">
      <c r="A54" s="59" t="s">
        <v>8</v>
      </c>
      <c r="B54" s="60" t="s">
        <v>32</v>
      </c>
      <c r="C54" s="60" t="s">
        <v>33</v>
      </c>
      <c r="D54" s="60" t="s">
        <v>45</v>
      </c>
      <c r="E54" s="60" t="s">
        <v>26</v>
      </c>
      <c r="F54" s="61">
        <v>428</v>
      </c>
      <c r="G54" s="61">
        <v>28</v>
      </c>
      <c r="H54" s="61">
        <f t="shared" si="8"/>
        <v>456</v>
      </c>
      <c r="I54" s="61">
        <v>780</v>
      </c>
      <c r="J54" s="61">
        <v>780</v>
      </c>
      <c r="K54" s="61">
        <v>780</v>
      </c>
    </row>
    <row r="55" spans="1:11" outlineLevel="1" x14ac:dyDescent="0.2">
      <c r="A55" s="59" t="s">
        <v>8</v>
      </c>
      <c r="B55" s="60" t="s">
        <v>32</v>
      </c>
      <c r="C55" s="60" t="s">
        <v>33</v>
      </c>
      <c r="D55" s="60" t="s">
        <v>45</v>
      </c>
      <c r="E55" s="60" t="s">
        <v>27</v>
      </c>
      <c r="F55" s="61">
        <v>130</v>
      </c>
      <c r="G55" s="61">
        <v>8</v>
      </c>
      <c r="H55" s="61">
        <f t="shared" si="8"/>
        <v>138</v>
      </c>
      <c r="I55" s="61">
        <v>235</v>
      </c>
      <c r="J55" s="61">
        <v>235</v>
      </c>
      <c r="K55" s="61">
        <v>235</v>
      </c>
    </row>
    <row r="56" spans="1:11" outlineLevel="1" x14ac:dyDescent="0.2">
      <c r="A56" s="59" t="s">
        <v>8</v>
      </c>
      <c r="B56" s="60" t="s">
        <v>32</v>
      </c>
      <c r="C56" s="60" t="s">
        <v>33</v>
      </c>
      <c r="D56" s="60" t="s">
        <v>45</v>
      </c>
      <c r="E56" s="60" t="s">
        <v>28</v>
      </c>
      <c r="F56" s="61">
        <v>1000</v>
      </c>
      <c r="G56" s="61">
        <v>0</v>
      </c>
      <c r="H56" s="61">
        <f t="shared" si="8"/>
        <v>1000</v>
      </c>
      <c r="I56" s="61">
        <v>1000</v>
      </c>
      <c r="J56" s="61">
        <v>1000</v>
      </c>
      <c r="K56" s="61">
        <v>1000</v>
      </c>
    </row>
    <row r="57" spans="1:11" outlineLevel="1" x14ac:dyDescent="0.2">
      <c r="A57" s="59" t="s">
        <v>8</v>
      </c>
      <c r="B57" s="60" t="s">
        <v>32</v>
      </c>
      <c r="C57" s="60" t="s">
        <v>33</v>
      </c>
      <c r="D57" s="60" t="s">
        <v>46</v>
      </c>
      <c r="E57" s="60" t="s">
        <v>26</v>
      </c>
      <c r="F57" s="61">
        <v>8576</v>
      </c>
      <c r="G57" s="61">
        <v>570</v>
      </c>
      <c r="H57" s="61">
        <f t="shared" si="8"/>
        <v>9146</v>
      </c>
      <c r="I57" s="61">
        <v>15593</v>
      </c>
      <c r="J57" s="61">
        <v>15593</v>
      </c>
      <c r="K57" s="61">
        <v>15593</v>
      </c>
    </row>
    <row r="58" spans="1:11" outlineLevel="1" x14ac:dyDescent="0.2">
      <c r="A58" s="59" t="s">
        <v>8</v>
      </c>
      <c r="B58" s="60" t="s">
        <v>32</v>
      </c>
      <c r="C58" s="60" t="s">
        <v>33</v>
      </c>
      <c r="D58" s="60" t="s">
        <v>46</v>
      </c>
      <c r="E58" s="60" t="s">
        <v>27</v>
      </c>
      <c r="F58" s="61">
        <v>2590</v>
      </c>
      <c r="G58" s="61">
        <v>173</v>
      </c>
      <c r="H58" s="61">
        <f t="shared" si="8"/>
        <v>2763</v>
      </c>
      <c r="I58" s="61">
        <v>4709</v>
      </c>
      <c r="J58" s="61">
        <v>4709</v>
      </c>
      <c r="K58" s="61">
        <v>4709</v>
      </c>
    </row>
    <row r="59" spans="1:11" outlineLevel="1" x14ac:dyDescent="0.2">
      <c r="A59" s="59" t="s">
        <v>8</v>
      </c>
      <c r="B59" s="60" t="s">
        <v>32</v>
      </c>
      <c r="C59" s="60" t="s">
        <v>33</v>
      </c>
      <c r="D59" s="60" t="s">
        <v>46</v>
      </c>
      <c r="E59" s="60" t="s">
        <v>28</v>
      </c>
      <c r="F59" s="61">
        <v>5000</v>
      </c>
      <c r="G59" s="61">
        <v>0</v>
      </c>
      <c r="H59" s="61">
        <f t="shared" si="8"/>
        <v>5000</v>
      </c>
      <c r="I59" s="61">
        <v>5000</v>
      </c>
      <c r="J59" s="61">
        <v>5000</v>
      </c>
      <c r="K59" s="61">
        <v>5000</v>
      </c>
    </row>
    <row r="60" spans="1:11" ht="20.25" customHeight="1" x14ac:dyDescent="0.2">
      <c r="A60" s="62" t="s">
        <v>9</v>
      </c>
      <c r="B60" s="39"/>
      <c r="C60" s="39"/>
      <c r="D60" s="39"/>
      <c r="E60" s="39"/>
      <c r="F60" s="63">
        <v>17724</v>
      </c>
      <c r="G60" s="63">
        <f>G61+G62+G63+G64+G65+G66</f>
        <v>779</v>
      </c>
      <c r="H60" s="63">
        <f t="shared" si="8"/>
        <v>18503</v>
      </c>
      <c r="I60" s="57">
        <f>I61+I62+I63+I64+I65+I66</f>
        <v>27321</v>
      </c>
      <c r="J60" s="57">
        <f t="shared" ref="J60:K60" si="11">J61+J62+J63+J64+J65+J66</f>
        <v>27321</v>
      </c>
      <c r="K60" s="57">
        <f t="shared" si="11"/>
        <v>27321</v>
      </c>
    </row>
    <row r="61" spans="1:11" outlineLevel="1" x14ac:dyDescent="0.2">
      <c r="A61" s="59" t="s">
        <v>9</v>
      </c>
      <c r="B61" s="60" t="s">
        <v>32</v>
      </c>
      <c r="C61" s="60" t="s">
        <v>33</v>
      </c>
      <c r="D61" s="60" t="s">
        <v>45</v>
      </c>
      <c r="E61" s="60" t="s">
        <v>26</v>
      </c>
      <c r="F61" s="61">
        <v>428</v>
      </c>
      <c r="G61" s="61">
        <v>28</v>
      </c>
      <c r="H61" s="61">
        <f t="shared" si="8"/>
        <v>456</v>
      </c>
      <c r="I61" s="61">
        <v>780</v>
      </c>
      <c r="J61" s="61">
        <v>780</v>
      </c>
      <c r="K61" s="61">
        <v>780</v>
      </c>
    </row>
    <row r="62" spans="1:11" outlineLevel="1" x14ac:dyDescent="0.2">
      <c r="A62" s="59" t="s">
        <v>9</v>
      </c>
      <c r="B62" s="60" t="s">
        <v>32</v>
      </c>
      <c r="C62" s="60" t="s">
        <v>33</v>
      </c>
      <c r="D62" s="60" t="s">
        <v>45</v>
      </c>
      <c r="E62" s="60" t="s">
        <v>27</v>
      </c>
      <c r="F62" s="61">
        <v>130</v>
      </c>
      <c r="G62" s="61">
        <v>8</v>
      </c>
      <c r="H62" s="61">
        <f t="shared" si="8"/>
        <v>138</v>
      </c>
      <c r="I62" s="61">
        <v>235</v>
      </c>
      <c r="J62" s="61">
        <v>235</v>
      </c>
      <c r="K62" s="61">
        <v>235</v>
      </c>
    </row>
    <row r="63" spans="1:11" outlineLevel="1" x14ac:dyDescent="0.2">
      <c r="A63" s="59" t="s">
        <v>9</v>
      </c>
      <c r="B63" s="60" t="s">
        <v>32</v>
      </c>
      <c r="C63" s="60" t="s">
        <v>33</v>
      </c>
      <c r="D63" s="60" t="s">
        <v>45</v>
      </c>
      <c r="E63" s="60" t="s">
        <v>28</v>
      </c>
      <c r="F63" s="61">
        <v>1000</v>
      </c>
      <c r="G63" s="61">
        <v>0</v>
      </c>
      <c r="H63" s="61">
        <f t="shared" si="8"/>
        <v>1000</v>
      </c>
      <c r="I63" s="61">
        <v>1000</v>
      </c>
      <c r="J63" s="61">
        <v>1000</v>
      </c>
      <c r="K63" s="61">
        <v>1000</v>
      </c>
    </row>
    <row r="64" spans="1:11" outlineLevel="1" x14ac:dyDescent="0.2">
      <c r="A64" s="59" t="s">
        <v>9</v>
      </c>
      <c r="B64" s="60" t="s">
        <v>32</v>
      </c>
      <c r="C64" s="60" t="s">
        <v>33</v>
      </c>
      <c r="D64" s="60" t="s">
        <v>46</v>
      </c>
      <c r="E64" s="60" t="s">
        <v>26</v>
      </c>
      <c r="F64" s="61">
        <v>8576</v>
      </c>
      <c r="G64" s="61">
        <v>570</v>
      </c>
      <c r="H64" s="61">
        <f t="shared" si="8"/>
        <v>9146</v>
      </c>
      <c r="I64" s="61">
        <v>15596</v>
      </c>
      <c r="J64" s="61">
        <v>15596</v>
      </c>
      <c r="K64" s="61">
        <v>15596</v>
      </c>
    </row>
    <row r="65" spans="1:11" outlineLevel="1" x14ac:dyDescent="0.2">
      <c r="A65" s="59" t="s">
        <v>9</v>
      </c>
      <c r="B65" s="60" t="s">
        <v>32</v>
      </c>
      <c r="C65" s="60" t="s">
        <v>33</v>
      </c>
      <c r="D65" s="60" t="s">
        <v>46</v>
      </c>
      <c r="E65" s="60" t="s">
        <v>27</v>
      </c>
      <c r="F65" s="61">
        <v>2590</v>
      </c>
      <c r="G65" s="61">
        <v>173</v>
      </c>
      <c r="H65" s="61">
        <f t="shared" si="8"/>
        <v>2763</v>
      </c>
      <c r="I65" s="61">
        <v>4710</v>
      </c>
      <c r="J65" s="61">
        <v>4710</v>
      </c>
      <c r="K65" s="61">
        <v>4710</v>
      </c>
    </row>
    <row r="66" spans="1:11" outlineLevel="1" x14ac:dyDescent="0.2">
      <c r="A66" s="59" t="s">
        <v>9</v>
      </c>
      <c r="B66" s="60" t="s">
        <v>32</v>
      </c>
      <c r="C66" s="60" t="s">
        <v>33</v>
      </c>
      <c r="D66" s="60" t="s">
        <v>46</v>
      </c>
      <c r="E66" s="60" t="s">
        <v>28</v>
      </c>
      <c r="F66" s="61">
        <v>5000</v>
      </c>
      <c r="G66" s="61">
        <v>0</v>
      </c>
      <c r="H66" s="61">
        <f t="shared" si="8"/>
        <v>5000</v>
      </c>
      <c r="I66" s="61">
        <v>5000</v>
      </c>
      <c r="J66" s="61">
        <v>5000</v>
      </c>
      <c r="K66" s="61">
        <v>5000</v>
      </c>
    </row>
    <row r="67" spans="1:11" ht="20.25" customHeight="1" x14ac:dyDescent="0.2">
      <c r="A67" s="62" t="s">
        <v>10</v>
      </c>
      <c r="B67" s="39"/>
      <c r="C67" s="39"/>
      <c r="D67" s="39"/>
      <c r="E67" s="39"/>
      <c r="F67" s="63">
        <v>17724</v>
      </c>
      <c r="G67" s="63">
        <f>G68+G69+G70+G71+G72+G73</f>
        <v>779</v>
      </c>
      <c r="H67" s="63">
        <f t="shared" si="8"/>
        <v>18503</v>
      </c>
      <c r="I67" s="57">
        <f>I68+I69+I70+I71+I72+I73</f>
        <v>27321</v>
      </c>
      <c r="J67" s="57">
        <f t="shared" ref="J67:K67" si="12">J68+J69+J70+J71+J72+J73</f>
        <v>27321</v>
      </c>
      <c r="K67" s="57">
        <f t="shared" si="12"/>
        <v>27321</v>
      </c>
    </row>
    <row r="68" spans="1:11" outlineLevel="1" x14ac:dyDescent="0.2">
      <c r="A68" s="59" t="s">
        <v>10</v>
      </c>
      <c r="B68" s="60" t="s">
        <v>32</v>
      </c>
      <c r="C68" s="60" t="s">
        <v>33</v>
      </c>
      <c r="D68" s="60" t="s">
        <v>45</v>
      </c>
      <c r="E68" s="60" t="s">
        <v>26</v>
      </c>
      <c r="F68" s="61">
        <v>428</v>
      </c>
      <c r="G68" s="61">
        <v>28</v>
      </c>
      <c r="H68" s="61">
        <f t="shared" si="8"/>
        <v>456</v>
      </c>
      <c r="I68" s="61">
        <v>780</v>
      </c>
      <c r="J68" s="61">
        <v>780</v>
      </c>
      <c r="K68" s="61">
        <v>780</v>
      </c>
    </row>
    <row r="69" spans="1:11" outlineLevel="1" x14ac:dyDescent="0.2">
      <c r="A69" s="59" t="s">
        <v>10</v>
      </c>
      <c r="B69" s="60" t="s">
        <v>32</v>
      </c>
      <c r="C69" s="60" t="s">
        <v>33</v>
      </c>
      <c r="D69" s="60" t="s">
        <v>45</v>
      </c>
      <c r="E69" s="60" t="s">
        <v>27</v>
      </c>
      <c r="F69" s="61">
        <v>130</v>
      </c>
      <c r="G69" s="61">
        <v>8</v>
      </c>
      <c r="H69" s="61">
        <f t="shared" si="8"/>
        <v>138</v>
      </c>
      <c r="I69" s="61">
        <v>235</v>
      </c>
      <c r="J69" s="61">
        <v>235</v>
      </c>
      <c r="K69" s="61">
        <v>235</v>
      </c>
    </row>
    <row r="70" spans="1:11" outlineLevel="1" x14ac:dyDescent="0.2">
      <c r="A70" s="59" t="s">
        <v>10</v>
      </c>
      <c r="B70" s="60" t="s">
        <v>32</v>
      </c>
      <c r="C70" s="60" t="s">
        <v>33</v>
      </c>
      <c r="D70" s="60" t="s">
        <v>45</v>
      </c>
      <c r="E70" s="60" t="s">
        <v>28</v>
      </c>
      <c r="F70" s="61">
        <v>1000</v>
      </c>
      <c r="G70" s="61">
        <v>0</v>
      </c>
      <c r="H70" s="61">
        <f t="shared" si="8"/>
        <v>1000</v>
      </c>
      <c r="I70" s="61">
        <v>1000</v>
      </c>
      <c r="J70" s="61">
        <v>1000</v>
      </c>
      <c r="K70" s="61">
        <v>1000</v>
      </c>
    </row>
    <row r="71" spans="1:11" outlineLevel="1" x14ac:dyDescent="0.2">
      <c r="A71" s="59" t="s">
        <v>10</v>
      </c>
      <c r="B71" s="60" t="s">
        <v>32</v>
      </c>
      <c r="C71" s="60" t="s">
        <v>33</v>
      </c>
      <c r="D71" s="60" t="s">
        <v>46</v>
      </c>
      <c r="E71" s="60" t="s">
        <v>26</v>
      </c>
      <c r="F71" s="61">
        <v>8576</v>
      </c>
      <c r="G71" s="61">
        <v>570</v>
      </c>
      <c r="H71" s="61">
        <f t="shared" si="8"/>
        <v>9146</v>
      </c>
      <c r="I71" s="61">
        <v>15596</v>
      </c>
      <c r="J71" s="61">
        <v>15596</v>
      </c>
      <c r="K71" s="61">
        <v>15596</v>
      </c>
    </row>
    <row r="72" spans="1:11" outlineLevel="1" x14ac:dyDescent="0.2">
      <c r="A72" s="59" t="s">
        <v>10</v>
      </c>
      <c r="B72" s="60" t="s">
        <v>32</v>
      </c>
      <c r="C72" s="60" t="s">
        <v>33</v>
      </c>
      <c r="D72" s="60" t="s">
        <v>46</v>
      </c>
      <c r="E72" s="60" t="s">
        <v>27</v>
      </c>
      <c r="F72" s="61">
        <v>2590</v>
      </c>
      <c r="G72" s="61">
        <v>173</v>
      </c>
      <c r="H72" s="61">
        <f t="shared" si="8"/>
        <v>2763</v>
      </c>
      <c r="I72" s="61">
        <v>4710</v>
      </c>
      <c r="J72" s="61">
        <v>4710</v>
      </c>
      <c r="K72" s="61">
        <v>4710</v>
      </c>
    </row>
    <row r="73" spans="1:11" outlineLevel="1" x14ac:dyDescent="0.2">
      <c r="A73" s="59" t="s">
        <v>10</v>
      </c>
      <c r="B73" s="60" t="s">
        <v>32</v>
      </c>
      <c r="C73" s="60" t="s">
        <v>33</v>
      </c>
      <c r="D73" s="60" t="s">
        <v>46</v>
      </c>
      <c r="E73" s="60" t="s">
        <v>28</v>
      </c>
      <c r="F73" s="61">
        <v>5000</v>
      </c>
      <c r="G73" s="61">
        <v>0</v>
      </c>
      <c r="H73" s="61">
        <f t="shared" si="8"/>
        <v>5000</v>
      </c>
      <c r="I73" s="61">
        <v>5000</v>
      </c>
      <c r="J73" s="61">
        <v>5000</v>
      </c>
      <c r="K73" s="61">
        <v>5000</v>
      </c>
    </row>
    <row r="74" spans="1:11" ht="20.25" customHeight="1" x14ac:dyDescent="0.2">
      <c r="A74" s="62" t="s">
        <v>11</v>
      </c>
      <c r="B74" s="39"/>
      <c r="C74" s="39"/>
      <c r="D74" s="39"/>
      <c r="E74" s="39"/>
      <c r="F74" s="63">
        <v>17724</v>
      </c>
      <c r="G74" s="63">
        <f>G75+G76+G77+G78+G79+G80</f>
        <v>779</v>
      </c>
      <c r="H74" s="63">
        <f t="shared" si="8"/>
        <v>18503</v>
      </c>
      <c r="I74" s="57">
        <f>I75+I76+I77+I78+I79+I80</f>
        <v>27321</v>
      </c>
      <c r="J74" s="57">
        <f t="shared" ref="J74:K74" si="13">J75+J76+J77+J78+J79+J80</f>
        <v>27321</v>
      </c>
      <c r="K74" s="57">
        <f t="shared" si="13"/>
        <v>27321</v>
      </c>
    </row>
    <row r="75" spans="1:11" outlineLevel="1" x14ac:dyDescent="0.2">
      <c r="A75" s="59" t="s">
        <v>11</v>
      </c>
      <c r="B75" s="60" t="s">
        <v>32</v>
      </c>
      <c r="C75" s="60" t="s">
        <v>33</v>
      </c>
      <c r="D75" s="60" t="s">
        <v>45</v>
      </c>
      <c r="E75" s="60" t="s">
        <v>26</v>
      </c>
      <c r="F75" s="61">
        <v>428</v>
      </c>
      <c r="G75" s="61">
        <v>28</v>
      </c>
      <c r="H75" s="61">
        <f t="shared" si="8"/>
        <v>456</v>
      </c>
      <c r="I75" s="61">
        <v>780</v>
      </c>
      <c r="J75" s="61">
        <v>780</v>
      </c>
      <c r="K75" s="61">
        <v>780</v>
      </c>
    </row>
    <row r="76" spans="1:11" outlineLevel="1" x14ac:dyDescent="0.2">
      <c r="A76" s="59" t="s">
        <v>11</v>
      </c>
      <c r="B76" s="60" t="s">
        <v>32</v>
      </c>
      <c r="C76" s="60" t="s">
        <v>33</v>
      </c>
      <c r="D76" s="60" t="s">
        <v>45</v>
      </c>
      <c r="E76" s="60" t="s">
        <v>27</v>
      </c>
      <c r="F76" s="61">
        <v>130</v>
      </c>
      <c r="G76" s="61">
        <v>8</v>
      </c>
      <c r="H76" s="61">
        <f t="shared" si="8"/>
        <v>138</v>
      </c>
      <c r="I76" s="61">
        <v>235</v>
      </c>
      <c r="J76" s="61">
        <v>235</v>
      </c>
      <c r="K76" s="61">
        <v>235</v>
      </c>
    </row>
    <row r="77" spans="1:11" outlineLevel="1" x14ac:dyDescent="0.2">
      <c r="A77" s="59" t="s">
        <v>11</v>
      </c>
      <c r="B77" s="60" t="s">
        <v>32</v>
      </c>
      <c r="C77" s="60" t="s">
        <v>33</v>
      </c>
      <c r="D77" s="60" t="s">
        <v>45</v>
      </c>
      <c r="E77" s="60" t="s">
        <v>28</v>
      </c>
      <c r="F77" s="61">
        <v>1000</v>
      </c>
      <c r="G77" s="61">
        <v>0</v>
      </c>
      <c r="H77" s="61">
        <f t="shared" si="8"/>
        <v>1000</v>
      </c>
      <c r="I77" s="61">
        <v>1000</v>
      </c>
      <c r="J77" s="61">
        <v>1000</v>
      </c>
      <c r="K77" s="61">
        <v>1000</v>
      </c>
    </row>
    <row r="78" spans="1:11" outlineLevel="1" x14ac:dyDescent="0.2">
      <c r="A78" s="59" t="s">
        <v>11</v>
      </c>
      <c r="B78" s="60" t="s">
        <v>32</v>
      </c>
      <c r="C78" s="60" t="s">
        <v>33</v>
      </c>
      <c r="D78" s="60" t="s">
        <v>46</v>
      </c>
      <c r="E78" s="60" t="s">
        <v>26</v>
      </c>
      <c r="F78" s="61">
        <v>8576</v>
      </c>
      <c r="G78" s="61">
        <v>570</v>
      </c>
      <c r="H78" s="61">
        <f t="shared" si="8"/>
        <v>9146</v>
      </c>
      <c r="I78" s="61">
        <v>15596</v>
      </c>
      <c r="J78" s="61">
        <v>15596</v>
      </c>
      <c r="K78" s="61">
        <v>15596</v>
      </c>
    </row>
    <row r="79" spans="1:11" outlineLevel="1" x14ac:dyDescent="0.2">
      <c r="A79" s="59" t="s">
        <v>11</v>
      </c>
      <c r="B79" s="60" t="s">
        <v>32</v>
      </c>
      <c r="C79" s="60" t="s">
        <v>33</v>
      </c>
      <c r="D79" s="60" t="s">
        <v>46</v>
      </c>
      <c r="E79" s="60" t="s">
        <v>27</v>
      </c>
      <c r="F79" s="61">
        <v>2590</v>
      </c>
      <c r="G79" s="61">
        <v>173</v>
      </c>
      <c r="H79" s="61">
        <f t="shared" si="8"/>
        <v>2763</v>
      </c>
      <c r="I79" s="61">
        <v>4710</v>
      </c>
      <c r="J79" s="61">
        <v>4710</v>
      </c>
      <c r="K79" s="61">
        <v>4710</v>
      </c>
    </row>
    <row r="80" spans="1:11" outlineLevel="1" x14ac:dyDescent="0.2">
      <c r="A80" s="59" t="s">
        <v>11</v>
      </c>
      <c r="B80" s="60" t="s">
        <v>32</v>
      </c>
      <c r="C80" s="60" t="s">
        <v>33</v>
      </c>
      <c r="D80" s="60" t="s">
        <v>46</v>
      </c>
      <c r="E80" s="60" t="s">
        <v>28</v>
      </c>
      <c r="F80" s="61">
        <v>5000</v>
      </c>
      <c r="G80" s="61">
        <v>0</v>
      </c>
      <c r="H80" s="61">
        <f t="shared" si="8"/>
        <v>5000</v>
      </c>
      <c r="I80" s="61">
        <v>5000</v>
      </c>
      <c r="J80" s="61">
        <v>5000</v>
      </c>
      <c r="K80" s="61">
        <v>5000</v>
      </c>
    </row>
    <row r="81" spans="1:11" ht="21" customHeight="1" x14ac:dyDescent="0.2">
      <c r="A81" s="62" t="s">
        <v>12</v>
      </c>
      <c r="B81" s="39"/>
      <c r="C81" s="39"/>
      <c r="D81" s="39"/>
      <c r="E81" s="39"/>
      <c r="F81" s="63">
        <v>17724</v>
      </c>
      <c r="G81" s="63">
        <f>G82+G83+G84+G85+G86+G87</f>
        <v>779</v>
      </c>
      <c r="H81" s="63">
        <f t="shared" si="8"/>
        <v>18503</v>
      </c>
      <c r="I81" s="57">
        <f>I82+I83+I84+I85+I86+I87</f>
        <v>27321</v>
      </c>
      <c r="J81" s="57">
        <f t="shared" ref="J81:K81" si="14">J82+J83+J84+J85+J86+J87</f>
        <v>27321</v>
      </c>
      <c r="K81" s="57">
        <f t="shared" si="14"/>
        <v>27321</v>
      </c>
    </row>
    <row r="82" spans="1:11" outlineLevel="1" x14ac:dyDescent="0.2">
      <c r="A82" s="59" t="s">
        <v>12</v>
      </c>
      <c r="B82" s="60" t="s">
        <v>32</v>
      </c>
      <c r="C82" s="60" t="s">
        <v>33</v>
      </c>
      <c r="D82" s="60" t="s">
        <v>45</v>
      </c>
      <c r="E82" s="60" t="s">
        <v>26</v>
      </c>
      <c r="F82" s="61">
        <v>428</v>
      </c>
      <c r="G82" s="61">
        <v>28</v>
      </c>
      <c r="H82" s="61">
        <f t="shared" si="8"/>
        <v>456</v>
      </c>
      <c r="I82" s="61">
        <v>780</v>
      </c>
      <c r="J82" s="61">
        <v>780</v>
      </c>
      <c r="K82" s="61">
        <v>780</v>
      </c>
    </row>
    <row r="83" spans="1:11" outlineLevel="1" x14ac:dyDescent="0.2">
      <c r="A83" s="59" t="s">
        <v>12</v>
      </c>
      <c r="B83" s="60" t="s">
        <v>32</v>
      </c>
      <c r="C83" s="60" t="s">
        <v>33</v>
      </c>
      <c r="D83" s="60" t="s">
        <v>45</v>
      </c>
      <c r="E83" s="60" t="s">
        <v>27</v>
      </c>
      <c r="F83" s="61">
        <v>130</v>
      </c>
      <c r="G83" s="61">
        <v>8</v>
      </c>
      <c r="H83" s="61">
        <f t="shared" si="8"/>
        <v>138</v>
      </c>
      <c r="I83" s="61">
        <v>235</v>
      </c>
      <c r="J83" s="61">
        <v>235</v>
      </c>
      <c r="K83" s="61">
        <v>235</v>
      </c>
    </row>
    <row r="84" spans="1:11" outlineLevel="1" x14ac:dyDescent="0.2">
      <c r="A84" s="59" t="s">
        <v>12</v>
      </c>
      <c r="B84" s="60" t="s">
        <v>32</v>
      </c>
      <c r="C84" s="60" t="s">
        <v>33</v>
      </c>
      <c r="D84" s="60" t="s">
        <v>45</v>
      </c>
      <c r="E84" s="60" t="s">
        <v>28</v>
      </c>
      <c r="F84" s="61">
        <v>1000</v>
      </c>
      <c r="G84" s="61">
        <v>0</v>
      </c>
      <c r="H84" s="61">
        <f t="shared" si="8"/>
        <v>1000</v>
      </c>
      <c r="I84" s="61">
        <v>1000</v>
      </c>
      <c r="J84" s="61">
        <v>1000</v>
      </c>
      <c r="K84" s="61">
        <v>1000</v>
      </c>
    </row>
    <row r="85" spans="1:11" outlineLevel="1" x14ac:dyDescent="0.2">
      <c r="A85" s="59" t="s">
        <v>12</v>
      </c>
      <c r="B85" s="60" t="s">
        <v>32</v>
      </c>
      <c r="C85" s="60" t="s">
        <v>33</v>
      </c>
      <c r="D85" s="60" t="s">
        <v>46</v>
      </c>
      <c r="E85" s="60" t="s">
        <v>26</v>
      </c>
      <c r="F85" s="61">
        <v>8576</v>
      </c>
      <c r="G85" s="61">
        <v>570</v>
      </c>
      <c r="H85" s="61">
        <f t="shared" si="8"/>
        <v>9146</v>
      </c>
      <c r="I85" s="61">
        <v>15596</v>
      </c>
      <c r="J85" s="61">
        <v>15596</v>
      </c>
      <c r="K85" s="61">
        <v>15596</v>
      </c>
    </row>
    <row r="86" spans="1:11" outlineLevel="1" x14ac:dyDescent="0.2">
      <c r="A86" s="59" t="s">
        <v>12</v>
      </c>
      <c r="B86" s="60" t="s">
        <v>32</v>
      </c>
      <c r="C86" s="60" t="s">
        <v>33</v>
      </c>
      <c r="D86" s="60" t="s">
        <v>46</v>
      </c>
      <c r="E86" s="60" t="s">
        <v>27</v>
      </c>
      <c r="F86" s="61">
        <v>2590</v>
      </c>
      <c r="G86" s="61">
        <v>173</v>
      </c>
      <c r="H86" s="61">
        <f t="shared" si="8"/>
        <v>2763</v>
      </c>
      <c r="I86" s="61">
        <v>4710</v>
      </c>
      <c r="J86" s="61">
        <v>4710</v>
      </c>
      <c r="K86" s="61">
        <v>4710</v>
      </c>
    </row>
    <row r="87" spans="1:11" outlineLevel="1" x14ac:dyDescent="0.2">
      <c r="A87" s="59" t="s">
        <v>12</v>
      </c>
      <c r="B87" s="60" t="s">
        <v>32</v>
      </c>
      <c r="C87" s="60" t="s">
        <v>33</v>
      </c>
      <c r="D87" s="60" t="s">
        <v>46</v>
      </c>
      <c r="E87" s="60" t="s">
        <v>28</v>
      </c>
      <c r="F87" s="61">
        <v>5000</v>
      </c>
      <c r="G87" s="61">
        <v>0</v>
      </c>
      <c r="H87" s="61">
        <f t="shared" si="8"/>
        <v>5000</v>
      </c>
      <c r="I87" s="61">
        <v>5000</v>
      </c>
      <c r="J87" s="61">
        <v>5000</v>
      </c>
      <c r="K87" s="61">
        <v>5000</v>
      </c>
    </row>
    <row r="88" spans="1:11" ht="21" customHeight="1" x14ac:dyDescent="0.2">
      <c r="A88" s="62" t="s">
        <v>13</v>
      </c>
      <c r="B88" s="39"/>
      <c r="C88" s="39"/>
      <c r="D88" s="39"/>
      <c r="E88" s="39"/>
      <c r="F88" s="63">
        <v>17724</v>
      </c>
      <c r="G88" s="63">
        <f>G89+G90+G91+G92+G93+G94</f>
        <v>779</v>
      </c>
      <c r="H88" s="63">
        <f t="shared" si="8"/>
        <v>18503</v>
      </c>
      <c r="I88" s="57">
        <f>I89+I90+I91+I92+I93+I94</f>
        <v>27321</v>
      </c>
      <c r="J88" s="57">
        <f t="shared" ref="J88:K88" si="15">J89+J90+J91+J92+J93+J94</f>
        <v>27321</v>
      </c>
      <c r="K88" s="57">
        <f t="shared" si="15"/>
        <v>27321</v>
      </c>
    </row>
    <row r="89" spans="1:11" outlineLevel="1" x14ac:dyDescent="0.2">
      <c r="A89" s="59" t="s">
        <v>13</v>
      </c>
      <c r="B89" s="60" t="s">
        <v>32</v>
      </c>
      <c r="C89" s="60" t="s">
        <v>33</v>
      </c>
      <c r="D89" s="60" t="s">
        <v>45</v>
      </c>
      <c r="E89" s="60" t="s">
        <v>26</v>
      </c>
      <c r="F89" s="61">
        <v>428</v>
      </c>
      <c r="G89" s="61">
        <v>28</v>
      </c>
      <c r="H89" s="61">
        <f t="shared" si="8"/>
        <v>456</v>
      </c>
      <c r="I89" s="61">
        <v>780</v>
      </c>
      <c r="J89" s="61">
        <v>780</v>
      </c>
      <c r="K89" s="61">
        <v>780</v>
      </c>
    </row>
    <row r="90" spans="1:11" outlineLevel="1" x14ac:dyDescent="0.2">
      <c r="A90" s="59" t="s">
        <v>13</v>
      </c>
      <c r="B90" s="60" t="s">
        <v>32</v>
      </c>
      <c r="C90" s="60" t="s">
        <v>33</v>
      </c>
      <c r="D90" s="60" t="s">
        <v>45</v>
      </c>
      <c r="E90" s="60" t="s">
        <v>27</v>
      </c>
      <c r="F90" s="61">
        <v>130</v>
      </c>
      <c r="G90" s="61">
        <v>8</v>
      </c>
      <c r="H90" s="61">
        <f t="shared" si="8"/>
        <v>138</v>
      </c>
      <c r="I90" s="61">
        <v>235</v>
      </c>
      <c r="J90" s="61">
        <v>235</v>
      </c>
      <c r="K90" s="61">
        <v>235</v>
      </c>
    </row>
    <row r="91" spans="1:11" outlineLevel="1" x14ac:dyDescent="0.2">
      <c r="A91" s="59" t="s">
        <v>13</v>
      </c>
      <c r="B91" s="60" t="s">
        <v>32</v>
      </c>
      <c r="C91" s="60" t="s">
        <v>33</v>
      </c>
      <c r="D91" s="60" t="s">
        <v>45</v>
      </c>
      <c r="E91" s="60" t="s">
        <v>28</v>
      </c>
      <c r="F91" s="61">
        <v>1000</v>
      </c>
      <c r="G91" s="61">
        <v>0</v>
      </c>
      <c r="H91" s="61">
        <f t="shared" si="8"/>
        <v>1000</v>
      </c>
      <c r="I91" s="61">
        <v>1000</v>
      </c>
      <c r="J91" s="61">
        <v>1000</v>
      </c>
      <c r="K91" s="61">
        <v>1000</v>
      </c>
    </row>
    <row r="92" spans="1:11" outlineLevel="1" x14ac:dyDescent="0.2">
      <c r="A92" s="59" t="s">
        <v>13</v>
      </c>
      <c r="B92" s="60" t="s">
        <v>32</v>
      </c>
      <c r="C92" s="60" t="s">
        <v>33</v>
      </c>
      <c r="D92" s="60" t="s">
        <v>46</v>
      </c>
      <c r="E92" s="60" t="s">
        <v>26</v>
      </c>
      <c r="F92" s="61">
        <v>8576</v>
      </c>
      <c r="G92" s="61">
        <v>570</v>
      </c>
      <c r="H92" s="61">
        <f t="shared" si="8"/>
        <v>9146</v>
      </c>
      <c r="I92" s="61">
        <v>15596</v>
      </c>
      <c r="J92" s="61">
        <v>15596</v>
      </c>
      <c r="K92" s="61">
        <v>15596</v>
      </c>
    </row>
    <row r="93" spans="1:11" outlineLevel="1" x14ac:dyDescent="0.2">
      <c r="A93" s="59" t="s">
        <v>13</v>
      </c>
      <c r="B93" s="60" t="s">
        <v>32</v>
      </c>
      <c r="C93" s="60" t="s">
        <v>33</v>
      </c>
      <c r="D93" s="60" t="s">
        <v>46</v>
      </c>
      <c r="E93" s="60" t="s">
        <v>27</v>
      </c>
      <c r="F93" s="61">
        <v>2590</v>
      </c>
      <c r="G93" s="61">
        <v>173</v>
      </c>
      <c r="H93" s="61">
        <f t="shared" si="8"/>
        <v>2763</v>
      </c>
      <c r="I93" s="61">
        <v>4710</v>
      </c>
      <c r="J93" s="61">
        <v>4710</v>
      </c>
      <c r="K93" s="61">
        <v>4710</v>
      </c>
    </row>
    <row r="94" spans="1:11" outlineLevel="1" x14ac:dyDescent="0.2">
      <c r="A94" s="59" t="s">
        <v>13</v>
      </c>
      <c r="B94" s="60" t="s">
        <v>32</v>
      </c>
      <c r="C94" s="60" t="s">
        <v>33</v>
      </c>
      <c r="D94" s="60" t="s">
        <v>46</v>
      </c>
      <c r="E94" s="60" t="s">
        <v>28</v>
      </c>
      <c r="F94" s="61">
        <v>5000</v>
      </c>
      <c r="G94" s="61">
        <v>0</v>
      </c>
      <c r="H94" s="61">
        <f t="shared" si="8"/>
        <v>5000</v>
      </c>
      <c r="I94" s="61">
        <v>5000</v>
      </c>
      <c r="J94" s="61">
        <v>5000</v>
      </c>
      <c r="K94" s="61">
        <v>5000</v>
      </c>
    </row>
    <row r="95" spans="1:11" ht="22.5" customHeight="1" x14ac:dyDescent="0.2">
      <c r="A95" s="62" t="s">
        <v>14</v>
      </c>
      <c r="B95" s="39"/>
      <c r="C95" s="39"/>
      <c r="D95" s="39"/>
      <c r="E95" s="39"/>
      <c r="F95" s="63">
        <v>17724</v>
      </c>
      <c r="G95" s="63">
        <f>G96+G97+G98+G99+G100+G101</f>
        <v>779</v>
      </c>
      <c r="H95" s="63">
        <f t="shared" si="8"/>
        <v>18503</v>
      </c>
      <c r="I95" s="57">
        <f>I96+I97+I98+I99+I100+I101</f>
        <v>27321</v>
      </c>
      <c r="J95" s="57">
        <f t="shared" ref="J95:K95" si="16">J96+J97+J98+J99+J100+J101</f>
        <v>27321</v>
      </c>
      <c r="K95" s="57">
        <f t="shared" si="16"/>
        <v>27321</v>
      </c>
    </row>
    <row r="96" spans="1:11" outlineLevel="1" x14ac:dyDescent="0.2">
      <c r="A96" s="59" t="s">
        <v>14</v>
      </c>
      <c r="B96" s="64" t="s">
        <v>47</v>
      </c>
      <c r="C96" s="60" t="s">
        <v>33</v>
      </c>
      <c r="D96" s="60" t="s">
        <v>45</v>
      </c>
      <c r="E96" s="60" t="s">
        <v>26</v>
      </c>
      <c r="F96" s="61">
        <v>428</v>
      </c>
      <c r="G96" s="61">
        <v>28</v>
      </c>
      <c r="H96" s="61">
        <f t="shared" si="8"/>
        <v>456</v>
      </c>
      <c r="I96" s="61">
        <v>780</v>
      </c>
      <c r="J96" s="61">
        <v>780</v>
      </c>
      <c r="K96" s="61">
        <v>780</v>
      </c>
    </row>
    <row r="97" spans="1:11" outlineLevel="1" x14ac:dyDescent="0.2">
      <c r="A97" s="59" t="s">
        <v>14</v>
      </c>
      <c r="B97" s="64" t="s">
        <v>47</v>
      </c>
      <c r="C97" s="60" t="s">
        <v>33</v>
      </c>
      <c r="D97" s="60" t="s">
        <v>45</v>
      </c>
      <c r="E97" s="60" t="s">
        <v>27</v>
      </c>
      <c r="F97" s="61">
        <v>130</v>
      </c>
      <c r="G97" s="61">
        <v>8</v>
      </c>
      <c r="H97" s="61">
        <f t="shared" si="8"/>
        <v>138</v>
      </c>
      <c r="I97" s="61">
        <v>235</v>
      </c>
      <c r="J97" s="61">
        <v>235</v>
      </c>
      <c r="K97" s="61">
        <v>235</v>
      </c>
    </row>
    <row r="98" spans="1:11" outlineLevel="1" x14ac:dyDescent="0.2">
      <c r="A98" s="59" t="s">
        <v>14</v>
      </c>
      <c r="B98" s="60" t="s">
        <v>32</v>
      </c>
      <c r="C98" s="60" t="s">
        <v>33</v>
      </c>
      <c r="D98" s="60" t="s">
        <v>45</v>
      </c>
      <c r="E98" s="60" t="s">
        <v>28</v>
      </c>
      <c r="F98" s="61">
        <v>1000</v>
      </c>
      <c r="G98" s="61">
        <v>0</v>
      </c>
      <c r="H98" s="61">
        <f t="shared" si="8"/>
        <v>1000</v>
      </c>
      <c r="I98" s="61">
        <v>1000</v>
      </c>
      <c r="J98" s="61">
        <v>1000</v>
      </c>
      <c r="K98" s="61">
        <v>1000</v>
      </c>
    </row>
    <row r="99" spans="1:11" outlineLevel="1" x14ac:dyDescent="0.2">
      <c r="A99" s="59" t="s">
        <v>14</v>
      </c>
      <c r="B99" s="64" t="s">
        <v>47</v>
      </c>
      <c r="C99" s="60" t="s">
        <v>33</v>
      </c>
      <c r="D99" s="60" t="s">
        <v>46</v>
      </c>
      <c r="E99" s="60" t="s">
        <v>26</v>
      </c>
      <c r="F99" s="61">
        <v>8576</v>
      </c>
      <c r="G99" s="61">
        <v>570</v>
      </c>
      <c r="H99" s="61">
        <f t="shared" si="8"/>
        <v>9146</v>
      </c>
      <c r="I99" s="61">
        <v>15596</v>
      </c>
      <c r="J99" s="61">
        <v>15596</v>
      </c>
      <c r="K99" s="61">
        <v>15596</v>
      </c>
    </row>
    <row r="100" spans="1:11" outlineLevel="1" x14ac:dyDescent="0.2">
      <c r="A100" s="59" t="s">
        <v>14</v>
      </c>
      <c r="B100" s="64" t="s">
        <v>47</v>
      </c>
      <c r="C100" s="60" t="s">
        <v>33</v>
      </c>
      <c r="D100" s="60" t="s">
        <v>46</v>
      </c>
      <c r="E100" s="60" t="s">
        <v>27</v>
      </c>
      <c r="F100" s="61">
        <v>2590</v>
      </c>
      <c r="G100" s="61">
        <v>173</v>
      </c>
      <c r="H100" s="61">
        <f t="shared" si="8"/>
        <v>2763</v>
      </c>
      <c r="I100" s="61">
        <v>4710</v>
      </c>
      <c r="J100" s="61">
        <v>4710</v>
      </c>
      <c r="K100" s="61">
        <v>4710</v>
      </c>
    </row>
    <row r="101" spans="1:11" outlineLevel="1" x14ac:dyDescent="0.2">
      <c r="A101" s="59" t="s">
        <v>14</v>
      </c>
      <c r="B101" s="60" t="s">
        <v>32</v>
      </c>
      <c r="C101" s="60" t="s">
        <v>33</v>
      </c>
      <c r="D101" s="60" t="s">
        <v>46</v>
      </c>
      <c r="E101" s="60" t="s">
        <v>28</v>
      </c>
      <c r="F101" s="61">
        <v>5000</v>
      </c>
      <c r="G101" s="61">
        <v>0</v>
      </c>
      <c r="H101" s="61">
        <f t="shared" si="8"/>
        <v>5000</v>
      </c>
      <c r="I101" s="61">
        <v>5000</v>
      </c>
      <c r="J101" s="61">
        <v>5000</v>
      </c>
      <c r="K101" s="61">
        <v>5000</v>
      </c>
    </row>
    <row r="102" spans="1:11" ht="22.5" customHeight="1" x14ac:dyDescent="0.2">
      <c r="A102" s="62" t="s">
        <v>15</v>
      </c>
      <c r="B102" s="39"/>
      <c r="C102" s="39"/>
      <c r="D102" s="39"/>
      <c r="E102" s="39"/>
      <c r="F102" s="63">
        <v>17724</v>
      </c>
      <c r="G102" s="63">
        <f>G103+G104+G105+G106+G107+G108</f>
        <v>779</v>
      </c>
      <c r="H102" s="63">
        <f t="shared" si="8"/>
        <v>18503</v>
      </c>
      <c r="I102" s="57">
        <f>I103+I104+I105+I106+I107+I108</f>
        <v>27321</v>
      </c>
      <c r="J102" s="57">
        <f t="shared" ref="J102:K102" si="17">J103+J104+J105+J106+J107+J108</f>
        <v>27321</v>
      </c>
      <c r="K102" s="57">
        <f t="shared" si="17"/>
        <v>27321</v>
      </c>
    </row>
    <row r="103" spans="1:11" outlineLevel="1" x14ac:dyDescent="0.2">
      <c r="A103" s="59" t="s">
        <v>15</v>
      </c>
      <c r="B103" s="64" t="s">
        <v>47</v>
      </c>
      <c r="C103" s="60" t="s">
        <v>33</v>
      </c>
      <c r="D103" s="60" t="s">
        <v>45</v>
      </c>
      <c r="E103" s="60" t="s">
        <v>26</v>
      </c>
      <c r="F103" s="61">
        <v>428</v>
      </c>
      <c r="G103" s="61">
        <v>28</v>
      </c>
      <c r="H103" s="61">
        <f t="shared" si="8"/>
        <v>456</v>
      </c>
      <c r="I103" s="61">
        <v>780</v>
      </c>
      <c r="J103" s="61">
        <v>780</v>
      </c>
      <c r="K103" s="61">
        <v>780</v>
      </c>
    </row>
    <row r="104" spans="1:11" outlineLevel="1" x14ac:dyDescent="0.2">
      <c r="A104" s="59" t="s">
        <v>15</v>
      </c>
      <c r="B104" s="64" t="s">
        <v>47</v>
      </c>
      <c r="C104" s="60" t="s">
        <v>33</v>
      </c>
      <c r="D104" s="60" t="s">
        <v>45</v>
      </c>
      <c r="E104" s="60" t="s">
        <v>27</v>
      </c>
      <c r="F104" s="61">
        <v>130</v>
      </c>
      <c r="G104" s="61">
        <v>8</v>
      </c>
      <c r="H104" s="61">
        <f t="shared" si="8"/>
        <v>138</v>
      </c>
      <c r="I104" s="61">
        <v>235</v>
      </c>
      <c r="J104" s="61">
        <v>235</v>
      </c>
      <c r="K104" s="61">
        <v>235</v>
      </c>
    </row>
    <row r="105" spans="1:11" outlineLevel="1" x14ac:dyDescent="0.2">
      <c r="A105" s="59" t="s">
        <v>15</v>
      </c>
      <c r="B105" s="60" t="s">
        <v>32</v>
      </c>
      <c r="C105" s="60" t="s">
        <v>33</v>
      </c>
      <c r="D105" s="60" t="s">
        <v>45</v>
      </c>
      <c r="E105" s="60" t="s">
        <v>28</v>
      </c>
      <c r="F105" s="61">
        <v>1000</v>
      </c>
      <c r="G105" s="61">
        <v>0</v>
      </c>
      <c r="H105" s="61">
        <f t="shared" si="8"/>
        <v>1000</v>
      </c>
      <c r="I105" s="61">
        <v>1000</v>
      </c>
      <c r="J105" s="61">
        <v>1000</v>
      </c>
      <c r="K105" s="61">
        <v>1000</v>
      </c>
    </row>
    <row r="106" spans="1:11" outlineLevel="1" x14ac:dyDescent="0.2">
      <c r="A106" s="59" t="s">
        <v>15</v>
      </c>
      <c r="B106" s="64" t="s">
        <v>47</v>
      </c>
      <c r="C106" s="60" t="s">
        <v>33</v>
      </c>
      <c r="D106" s="60" t="s">
        <v>46</v>
      </c>
      <c r="E106" s="60" t="s">
        <v>26</v>
      </c>
      <c r="F106" s="61">
        <v>8576</v>
      </c>
      <c r="G106" s="61">
        <v>570</v>
      </c>
      <c r="H106" s="61">
        <f t="shared" si="8"/>
        <v>9146</v>
      </c>
      <c r="I106" s="61">
        <v>15596</v>
      </c>
      <c r="J106" s="61">
        <v>15596</v>
      </c>
      <c r="K106" s="61">
        <v>15596</v>
      </c>
    </row>
    <row r="107" spans="1:11" outlineLevel="1" x14ac:dyDescent="0.2">
      <c r="A107" s="59" t="s">
        <v>15</v>
      </c>
      <c r="B107" s="64" t="s">
        <v>47</v>
      </c>
      <c r="C107" s="60" t="s">
        <v>33</v>
      </c>
      <c r="D107" s="60" t="s">
        <v>46</v>
      </c>
      <c r="E107" s="60" t="s">
        <v>27</v>
      </c>
      <c r="F107" s="61">
        <v>2590</v>
      </c>
      <c r="G107" s="61">
        <v>173</v>
      </c>
      <c r="H107" s="61">
        <f t="shared" ref="H107:H137" si="18">F107+G107</f>
        <v>2763</v>
      </c>
      <c r="I107" s="61">
        <v>4710</v>
      </c>
      <c r="J107" s="61">
        <v>4710</v>
      </c>
      <c r="K107" s="61">
        <v>4710</v>
      </c>
    </row>
    <row r="108" spans="1:11" outlineLevel="1" x14ac:dyDescent="0.2">
      <c r="A108" s="59" t="s">
        <v>15</v>
      </c>
      <c r="B108" s="60" t="s">
        <v>32</v>
      </c>
      <c r="C108" s="60" t="s">
        <v>33</v>
      </c>
      <c r="D108" s="60" t="s">
        <v>46</v>
      </c>
      <c r="E108" s="60" t="s">
        <v>28</v>
      </c>
      <c r="F108" s="61">
        <v>5000</v>
      </c>
      <c r="G108" s="61">
        <v>0</v>
      </c>
      <c r="H108" s="61">
        <f t="shared" si="18"/>
        <v>5000</v>
      </c>
      <c r="I108" s="61">
        <v>5000</v>
      </c>
      <c r="J108" s="61">
        <v>5000</v>
      </c>
      <c r="K108" s="61">
        <v>5000</v>
      </c>
    </row>
    <row r="109" spans="1:11" ht="26.25" customHeight="1" x14ac:dyDescent="0.2">
      <c r="A109" s="62" t="s">
        <v>16</v>
      </c>
      <c r="B109" s="39"/>
      <c r="C109" s="39"/>
      <c r="D109" s="39"/>
      <c r="E109" s="39"/>
      <c r="F109" s="63">
        <v>17724</v>
      </c>
      <c r="G109" s="63">
        <f>G110+G111+G112+G113+G114+G115</f>
        <v>779</v>
      </c>
      <c r="H109" s="63">
        <f t="shared" si="18"/>
        <v>18503</v>
      </c>
      <c r="I109" s="57">
        <f>I110+I111+I112+I113+I114+I115</f>
        <v>27317</v>
      </c>
      <c r="J109" s="57">
        <f t="shared" ref="J109:K109" si="19">J110+J111+J112+J113+J114+J115</f>
        <v>27317</v>
      </c>
      <c r="K109" s="57">
        <f t="shared" si="19"/>
        <v>27317</v>
      </c>
    </row>
    <row r="110" spans="1:11" outlineLevel="1" x14ac:dyDescent="0.2">
      <c r="A110" s="59" t="s">
        <v>16</v>
      </c>
      <c r="B110" s="60" t="s">
        <v>32</v>
      </c>
      <c r="C110" s="60" t="s">
        <v>33</v>
      </c>
      <c r="D110" s="60" t="s">
        <v>45</v>
      </c>
      <c r="E110" s="60" t="s">
        <v>26</v>
      </c>
      <c r="F110" s="61">
        <v>428</v>
      </c>
      <c r="G110" s="61">
        <v>28</v>
      </c>
      <c r="H110" s="61">
        <f t="shared" si="18"/>
        <v>456</v>
      </c>
      <c r="I110" s="61">
        <v>780</v>
      </c>
      <c r="J110" s="61">
        <v>780</v>
      </c>
      <c r="K110" s="61">
        <v>780</v>
      </c>
    </row>
    <row r="111" spans="1:11" outlineLevel="1" x14ac:dyDescent="0.2">
      <c r="A111" s="59" t="s">
        <v>16</v>
      </c>
      <c r="B111" s="60" t="s">
        <v>32</v>
      </c>
      <c r="C111" s="60" t="s">
        <v>33</v>
      </c>
      <c r="D111" s="60" t="s">
        <v>45</v>
      </c>
      <c r="E111" s="60" t="s">
        <v>27</v>
      </c>
      <c r="F111" s="61">
        <v>130</v>
      </c>
      <c r="G111" s="61">
        <v>8</v>
      </c>
      <c r="H111" s="61">
        <f t="shared" si="18"/>
        <v>138</v>
      </c>
      <c r="I111" s="61">
        <v>235</v>
      </c>
      <c r="J111" s="61">
        <v>235</v>
      </c>
      <c r="K111" s="61">
        <v>235</v>
      </c>
    </row>
    <row r="112" spans="1:11" outlineLevel="1" x14ac:dyDescent="0.2">
      <c r="A112" s="59" t="s">
        <v>16</v>
      </c>
      <c r="B112" s="60" t="s">
        <v>32</v>
      </c>
      <c r="C112" s="60" t="s">
        <v>33</v>
      </c>
      <c r="D112" s="60" t="s">
        <v>45</v>
      </c>
      <c r="E112" s="60" t="s">
        <v>28</v>
      </c>
      <c r="F112" s="61">
        <v>1000</v>
      </c>
      <c r="G112" s="61">
        <v>0</v>
      </c>
      <c r="H112" s="61">
        <f t="shared" si="18"/>
        <v>1000</v>
      </c>
      <c r="I112" s="61">
        <v>1000</v>
      </c>
      <c r="J112" s="61">
        <v>1000</v>
      </c>
      <c r="K112" s="61">
        <v>1000</v>
      </c>
    </row>
    <row r="113" spans="1:11" outlineLevel="1" x14ac:dyDescent="0.2">
      <c r="A113" s="59" t="s">
        <v>16</v>
      </c>
      <c r="B113" s="60" t="s">
        <v>32</v>
      </c>
      <c r="C113" s="60" t="s">
        <v>33</v>
      </c>
      <c r="D113" s="60" t="s">
        <v>46</v>
      </c>
      <c r="E113" s="60" t="s">
        <v>26</v>
      </c>
      <c r="F113" s="61">
        <v>8576</v>
      </c>
      <c r="G113" s="61">
        <v>570</v>
      </c>
      <c r="H113" s="61">
        <f t="shared" si="18"/>
        <v>9146</v>
      </c>
      <c r="I113" s="61">
        <v>15593</v>
      </c>
      <c r="J113" s="61">
        <v>15593</v>
      </c>
      <c r="K113" s="61">
        <v>15593</v>
      </c>
    </row>
    <row r="114" spans="1:11" outlineLevel="1" x14ac:dyDescent="0.2">
      <c r="A114" s="59" t="s">
        <v>16</v>
      </c>
      <c r="B114" s="60" t="s">
        <v>32</v>
      </c>
      <c r="C114" s="60" t="s">
        <v>33</v>
      </c>
      <c r="D114" s="60" t="s">
        <v>46</v>
      </c>
      <c r="E114" s="60" t="s">
        <v>27</v>
      </c>
      <c r="F114" s="61">
        <v>2590</v>
      </c>
      <c r="G114" s="61">
        <v>173</v>
      </c>
      <c r="H114" s="61">
        <f t="shared" si="18"/>
        <v>2763</v>
      </c>
      <c r="I114" s="61">
        <v>4709</v>
      </c>
      <c r="J114" s="61">
        <v>4709</v>
      </c>
      <c r="K114" s="61">
        <v>4709</v>
      </c>
    </row>
    <row r="115" spans="1:11" outlineLevel="1" x14ac:dyDescent="0.2">
      <c r="A115" s="59" t="s">
        <v>16</v>
      </c>
      <c r="B115" s="60" t="s">
        <v>32</v>
      </c>
      <c r="C115" s="60" t="s">
        <v>33</v>
      </c>
      <c r="D115" s="60" t="s">
        <v>46</v>
      </c>
      <c r="E115" s="60" t="s">
        <v>28</v>
      </c>
      <c r="F115" s="61">
        <v>5000</v>
      </c>
      <c r="G115" s="61">
        <v>0</v>
      </c>
      <c r="H115" s="61">
        <f t="shared" si="18"/>
        <v>5000</v>
      </c>
      <c r="I115" s="61">
        <v>5000</v>
      </c>
      <c r="J115" s="61">
        <v>5000</v>
      </c>
      <c r="K115" s="61">
        <v>5000</v>
      </c>
    </row>
    <row r="116" spans="1:11" ht="24.75" customHeight="1" x14ac:dyDescent="0.2">
      <c r="A116" s="62" t="s">
        <v>17</v>
      </c>
      <c r="B116" s="39"/>
      <c r="C116" s="39"/>
      <c r="D116" s="39"/>
      <c r="E116" s="39"/>
      <c r="F116" s="63">
        <v>17724</v>
      </c>
      <c r="G116" s="63">
        <f>G117+G118+G119+G120+G121+G122</f>
        <v>779</v>
      </c>
      <c r="H116" s="63">
        <f t="shared" si="18"/>
        <v>18503</v>
      </c>
      <c r="I116" s="57">
        <f>I117+I118+I119+I120+I121+I122</f>
        <v>27321</v>
      </c>
      <c r="J116" s="57">
        <f t="shared" ref="J116:K116" si="20">J117+J118+J119+J120+J121+J122</f>
        <v>27321</v>
      </c>
      <c r="K116" s="57">
        <f t="shared" si="20"/>
        <v>27321</v>
      </c>
    </row>
    <row r="117" spans="1:11" ht="12.75" customHeight="1" outlineLevel="1" x14ac:dyDescent="0.2">
      <c r="A117" s="59" t="s">
        <v>17</v>
      </c>
      <c r="B117" s="64" t="s">
        <v>47</v>
      </c>
      <c r="C117" s="60" t="s">
        <v>33</v>
      </c>
      <c r="D117" s="60" t="s">
        <v>45</v>
      </c>
      <c r="E117" s="60" t="s">
        <v>26</v>
      </c>
      <c r="F117" s="61">
        <v>428</v>
      </c>
      <c r="G117" s="61">
        <v>28</v>
      </c>
      <c r="H117" s="61">
        <f t="shared" si="18"/>
        <v>456</v>
      </c>
      <c r="I117" s="61">
        <v>780</v>
      </c>
      <c r="J117" s="61">
        <v>780</v>
      </c>
      <c r="K117" s="61">
        <v>780</v>
      </c>
    </row>
    <row r="118" spans="1:11" ht="12.75" customHeight="1" outlineLevel="1" x14ac:dyDescent="0.2">
      <c r="A118" s="59" t="s">
        <v>17</v>
      </c>
      <c r="B118" s="64" t="s">
        <v>47</v>
      </c>
      <c r="C118" s="60" t="s">
        <v>33</v>
      </c>
      <c r="D118" s="60" t="s">
        <v>45</v>
      </c>
      <c r="E118" s="60" t="s">
        <v>27</v>
      </c>
      <c r="F118" s="61">
        <v>130</v>
      </c>
      <c r="G118" s="61">
        <v>8</v>
      </c>
      <c r="H118" s="61">
        <f t="shared" si="18"/>
        <v>138</v>
      </c>
      <c r="I118" s="61">
        <v>235</v>
      </c>
      <c r="J118" s="61">
        <v>235</v>
      </c>
      <c r="K118" s="61">
        <v>235</v>
      </c>
    </row>
    <row r="119" spans="1:11" ht="12.75" customHeight="1" outlineLevel="1" x14ac:dyDescent="0.2">
      <c r="A119" s="59" t="s">
        <v>17</v>
      </c>
      <c r="B119" s="60" t="s">
        <v>32</v>
      </c>
      <c r="C119" s="60" t="s">
        <v>33</v>
      </c>
      <c r="D119" s="60" t="s">
        <v>45</v>
      </c>
      <c r="E119" s="60" t="s">
        <v>28</v>
      </c>
      <c r="F119" s="61">
        <v>1000</v>
      </c>
      <c r="G119" s="61">
        <v>0</v>
      </c>
      <c r="H119" s="61">
        <f t="shared" si="18"/>
        <v>1000</v>
      </c>
      <c r="I119" s="61">
        <v>1000</v>
      </c>
      <c r="J119" s="61">
        <v>1000</v>
      </c>
      <c r="K119" s="61">
        <v>1000</v>
      </c>
    </row>
    <row r="120" spans="1:11" ht="12.75" customHeight="1" outlineLevel="1" x14ac:dyDescent="0.2">
      <c r="A120" s="59" t="s">
        <v>17</v>
      </c>
      <c r="B120" s="64" t="s">
        <v>47</v>
      </c>
      <c r="C120" s="60" t="s">
        <v>33</v>
      </c>
      <c r="D120" s="60" t="s">
        <v>46</v>
      </c>
      <c r="E120" s="60" t="s">
        <v>26</v>
      </c>
      <c r="F120" s="61">
        <v>8576</v>
      </c>
      <c r="G120" s="61">
        <v>570</v>
      </c>
      <c r="H120" s="61">
        <f t="shared" si="18"/>
        <v>9146</v>
      </c>
      <c r="I120" s="61">
        <v>15596</v>
      </c>
      <c r="J120" s="61">
        <v>15596</v>
      </c>
      <c r="K120" s="61">
        <v>15596</v>
      </c>
    </row>
    <row r="121" spans="1:11" ht="12.75" customHeight="1" outlineLevel="1" x14ac:dyDescent="0.2">
      <c r="A121" s="59" t="s">
        <v>17</v>
      </c>
      <c r="B121" s="64" t="s">
        <v>47</v>
      </c>
      <c r="C121" s="60" t="s">
        <v>33</v>
      </c>
      <c r="D121" s="60" t="s">
        <v>46</v>
      </c>
      <c r="E121" s="60" t="s">
        <v>27</v>
      </c>
      <c r="F121" s="61">
        <v>2590</v>
      </c>
      <c r="G121" s="61">
        <v>173</v>
      </c>
      <c r="H121" s="61">
        <f t="shared" si="18"/>
        <v>2763</v>
      </c>
      <c r="I121" s="61">
        <v>4710</v>
      </c>
      <c r="J121" s="61">
        <v>4710</v>
      </c>
      <c r="K121" s="61">
        <v>4710</v>
      </c>
    </row>
    <row r="122" spans="1:11" ht="12.75" customHeight="1" outlineLevel="1" x14ac:dyDescent="0.2">
      <c r="A122" s="59" t="s">
        <v>17</v>
      </c>
      <c r="B122" s="60" t="s">
        <v>32</v>
      </c>
      <c r="C122" s="60" t="s">
        <v>33</v>
      </c>
      <c r="D122" s="60" t="s">
        <v>46</v>
      </c>
      <c r="E122" s="60" t="s">
        <v>28</v>
      </c>
      <c r="F122" s="61">
        <v>5000</v>
      </c>
      <c r="G122" s="61">
        <v>0</v>
      </c>
      <c r="H122" s="61">
        <f t="shared" si="18"/>
        <v>5000</v>
      </c>
      <c r="I122" s="61">
        <v>5000</v>
      </c>
      <c r="J122" s="61">
        <v>5000</v>
      </c>
      <c r="K122" s="61">
        <v>5000</v>
      </c>
    </row>
    <row r="123" spans="1:11" ht="25.5" customHeight="1" x14ac:dyDescent="0.2">
      <c r="A123" s="62" t="s">
        <v>18</v>
      </c>
      <c r="B123" s="39"/>
      <c r="C123" s="39"/>
      <c r="D123" s="39"/>
      <c r="E123" s="39"/>
      <c r="F123" s="63">
        <v>17724</v>
      </c>
      <c r="G123" s="63">
        <f>G124+G125+G126+G127+G128+G129</f>
        <v>779</v>
      </c>
      <c r="H123" s="63">
        <f t="shared" si="18"/>
        <v>18503</v>
      </c>
      <c r="I123" s="57">
        <f>I124+I125+I126+I127+I128+I129</f>
        <v>27321</v>
      </c>
      <c r="J123" s="57">
        <f t="shared" ref="J123:K123" si="21">J124+J125+J126+J127+J128+J129</f>
        <v>27321</v>
      </c>
      <c r="K123" s="57">
        <f t="shared" si="21"/>
        <v>27321</v>
      </c>
    </row>
    <row r="124" spans="1:11" outlineLevel="1" x14ac:dyDescent="0.2">
      <c r="A124" s="59" t="s">
        <v>18</v>
      </c>
      <c r="B124" s="60" t="s">
        <v>32</v>
      </c>
      <c r="C124" s="60" t="s">
        <v>33</v>
      </c>
      <c r="D124" s="60" t="s">
        <v>45</v>
      </c>
      <c r="E124" s="60" t="s">
        <v>26</v>
      </c>
      <c r="F124" s="61">
        <v>428</v>
      </c>
      <c r="G124" s="61">
        <v>28</v>
      </c>
      <c r="H124" s="61">
        <f t="shared" si="18"/>
        <v>456</v>
      </c>
      <c r="I124" s="61">
        <v>780</v>
      </c>
      <c r="J124" s="61">
        <v>780</v>
      </c>
      <c r="K124" s="61">
        <v>780</v>
      </c>
    </row>
    <row r="125" spans="1:11" outlineLevel="1" x14ac:dyDescent="0.2">
      <c r="A125" s="59" t="s">
        <v>18</v>
      </c>
      <c r="B125" s="60" t="s">
        <v>32</v>
      </c>
      <c r="C125" s="60" t="s">
        <v>33</v>
      </c>
      <c r="D125" s="60" t="s">
        <v>45</v>
      </c>
      <c r="E125" s="60" t="s">
        <v>27</v>
      </c>
      <c r="F125" s="61">
        <v>130</v>
      </c>
      <c r="G125" s="61">
        <v>8</v>
      </c>
      <c r="H125" s="61">
        <f t="shared" si="18"/>
        <v>138</v>
      </c>
      <c r="I125" s="61">
        <v>235</v>
      </c>
      <c r="J125" s="61">
        <v>235</v>
      </c>
      <c r="K125" s="61">
        <v>235</v>
      </c>
    </row>
    <row r="126" spans="1:11" outlineLevel="1" x14ac:dyDescent="0.2">
      <c r="A126" s="59" t="s">
        <v>18</v>
      </c>
      <c r="B126" s="60" t="s">
        <v>32</v>
      </c>
      <c r="C126" s="60" t="s">
        <v>33</v>
      </c>
      <c r="D126" s="60" t="s">
        <v>45</v>
      </c>
      <c r="E126" s="60" t="s">
        <v>28</v>
      </c>
      <c r="F126" s="61">
        <v>1000</v>
      </c>
      <c r="G126" s="61">
        <v>0</v>
      </c>
      <c r="H126" s="61">
        <f t="shared" si="18"/>
        <v>1000</v>
      </c>
      <c r="I126" s="61">
        <v>1000</v>
      </c>
      <c r="J126" s="61">
        <v>1000</v>
      </c>
      <c r="K126" s="61">
        <v>1000</v>
      </c>
    </row>
    <row r="127" spans="1:11" outlineLevel="1" x14ac:dyDescent="0.2">
      <c r="A127" s="59" t="s">
        <v>18</v>
      </c>
      <c r="B127" s="60" t="s">
        <v>32</v>
      </c>
      <c r="C127" s="60" t="s">
        <v>33</v>
      </c>
      <c r="D127" s="60" t="s">
        <v>46</v>
      </c>
      <c r="E127" s="60" t="s">
        <v>26</v>
      </c>
      <c r="F127" s="61">
        <v>8576</v>
      </c>
      <c r="G127" s="61">
        <v>570</v>
      </c>
      <c r="H127" s="61">
        <f t="shared" si="18"/>
        <v>9146</v>
      </c>
      <c r="I127" s="61">
        <v>15596</v>
      </c>
      <c r="J127" s="61">
        <v>15596</v>
      </c>
      <c r="K127" s="61">
        <v>15596</v>
      </c>
    </row>
    <row r="128" spans="1:11" outlineLevel="1" x14ac:dyDescent="0.2">
      <c r="A128" s="59" t="s">
        <v>18</v>
      </c>
      <c r="B128" s="60" t="s">
        <v>32</v>
      </c>
      <c r="C128" s="60" t="s">
        <v>33</v>
      </c>
      <c r="D128" s="60" t="s">
        <v>46</v>
      </c>
      <c r="E128" s="60" t="s">
        <v>27</v>
      </c>
      <c r="F128" s="61">
        <v>2590</v>
      </c>
      <c r="G128" s="61">
        <v>173</v>
      </c>
      <c r="H128" s="61">
        <f t="shared" si="18"/>
        <v>2763</v>
      </c>
      <c r="I128" s="61">
        <v>4710</v>
      </c>
      <c r="J128" s="61">
        <v>4710</v>
      </c>
      <c r="K128" s="61">
        <v>4710</v>
      </c>
    </row>
    <row r="129" spans="1:14" outlineLevel="1" x14ac:dyDescent="0.2">
      <c r="A129" s="59" t="s">
        <v>18</v>
      </c>
      <c r="B129" s="60" t="s">
        <v>32</v>
      </c>
      <c r="C129" s="60" t="s">
        <v>33</v>
      </c>
      <c r="D129" s="60" t="s">
        <v>46</v>
      </c>
      <c r="E129" s="60" t="s">
        <v>28</v>
      </c>
      <c r="F129" s="61">
        <v>5000</v>
      </c>
      <c r="G129" s="61">
        <v>0</v>
      </c>
      <c r="H129" s="61">
        <f t="shared" si="18"/>
        <v>5000</v>
      </c>
      <c r="I129" s="61">
        <v>5000</v>
      </c>
      <c r="J129" s="61">
        <v>5000</v>
      </c>
      <c r="K129" s="61">
        <v>5000</v>
      </c>
    </row>
    <row r="130" spans="1:14" ht="23.25" customHeight="1" x14ac:dyDescent="0.2">
      <c r="A130" s="62" t="s">
        <v>19</v>
      </c>
      <c r="B130" s="39"/>
      <c r="C130" s="39"/>
      <c r="D130" s="39"/>
      <c r="E130" s="39"/>
      <c r="F130" s="63">
        <v>17724</v>
      </c>
      <c r="G130" s="63">
        <f>G131+G132+G133+G134+G135+G136</f>
        <v>779</v>
      </c>
      <c r="H130" s="63">
        <f t="shared" si="18"/>
        <v>18503</v>
      </c>
      <c r="I130" s="57">
        <f>I131+I132+I133+I134+I135+I136</f>
        <v>27321</v>
      </c>
      <c r="J130" s="57">
        <f t="shared" ref="J130:K130" si="22">J131+J132+J133+J134+J135+J136</f>
        <v>27321</v>
      </c>
      <c r="K130" s="57">
        <f t="shared" si="22"/>
        <v>27321</v>
      </c>
    </row>
    <row r="131" spans="1:14" ht="12.75" customHeight="1" outlineLevel="1" x14ac:dyDescent="0.2">
      <c r="A131" s="59" t="s">
        <v>19</v>
      </c>
      <c r="B131" s="60" t="s">
        <v>32</v>
      </c>
      <c r="C131" s="60" t="s">
        <v>33</v>
      </c>
      <c r="D131" s="60" t="s">
        <v>45</v>
      </c>
      <c r="E131" s="60" t="s">
        <v>26</v>
      </c>
      <c r="F131" s="61">
        <v>428</v>
      </c>
      <c r="G131" s="61">
        <v>28</v>
      </c>
      <c r="H131" s="61">
        <f t="shared" si="18"/>
        <v>456</v>
      </c>
      <c r="I131" s="61">
        <v>780</v>
      </c>
      <c r="J131" s="61">
        <v>780</v>
      </c>
      <c r="K131" s="61">
        <v>780</v>
      </c>
    </row>
    <row r="132" spans="1:14" ht="12.75" customHeight="1" outlineLevel="1" x14ac:dyDescent="0.2">
      <c r="A132" s="59" t="s">
        <v>19</v>
      </c>
      <c r="B132" s="60" t="s">
        <v>32</v>
      </c>
      <c r="C132" s="60" t="s">
        <v>33</v>
      </c>
      <c r="D132" s="60" t="s">
        <v>45</v>
      </c>
      <c r="E132" s="60" t="s">
        <v>27</v>
      </c>
      <c r="F132" s="61">
        <v>130</v>
      </c>
      <c r="G132" s="61">
        <v>8</v>
      </c>
      <c r="H132" s="61">
        <f t="shared" si="18"/>
        <v>138</v>
      </c>
      <c r="I132" s="61">
        <v>235</v>
      </c>
      <c r="J132" s="61">
        <v>235</v>
      </c>
      <c r="K132" s="61">
        <v>235</v>
      </c>
    </row>
    <row r="133" spans="1:14" ht="12.75" customHeight="1" outlineLevel="1" x14ac:dyDescent="0.2">
      <c r="A133" s="59" t="s">
        <v>19</v>
      </c>
      <c r="B133" s="60" t="s">
        <v>32</v>
      </c>
      <c r="C133" s="60" t="s">
        <v>33</v>
      </c>
      <c r="D133" s="60" t="s">
        <v>45</v>
      </c>
      <c r="E133" s="60" t="s">
        <v>28</v>
      </c>
      <c r="F133" s="61">
        <v>1000</v>
      </c>
      <c r="G133" s="61">
        <v>0</v>
      </c>
      <c r="H133" s="61">
        <f t="shared" si="18"/>
        <v>1000</v>
      </c>
      <c r="I133" s="61">
        <v>1000</v>
      </c>
      <c r="J133" s="61">
        <v>1000</v>
      </c>
      <c r="K133" s="61">
        <v>1000</v>
      </c>
    </row>
    <row r="134" spans="1:14" ht="12.75" customHeight="1" outlineLevel="1" x14ac:dyDescent="0.2">
      <c r="A134" s="59" t="s">
        <v>19</v>
      </c>
      <c r="B134" s="60" t="s">
        <v>32</v>
      </c>
      <c r="C134" s="60" t="s">
        <v>33</v>
      </c>
      <c r="D134" s="60" t="s">
        <v>46</v>
      </c>
      <c r="E134" s="60" t="s">
        <v>26</v>
      </c>
      <c r="F134" s="61">
        <v>8576</v>
      </c>
      <c r="G134" s="61">
        <v>570</v>
      </c>
      <c r="H134" s="61">
        <f t="shared" si="18"/>
        <v>9146</v>
      </c>
      <c r="I134" s="61">
        <v>15596</v>
      </c>
      <c r="J134" s="61">
        <v>15596</v>
      </c>
      <c r="K134" s="61">
        <v>15596</v>
      </c>
    </row>
    <row r="135" spans="1:14" ht="12.75" customHeight="1" outlineLevel="1" x14ac:dyDescent="0.2">
      <c r="A135" s="59" t="s">
        <v>19</v>
      </c>
      <c r="B135" s="60" t="s">
        <v>32</v>
      </c>
      <c r="C135" s="60" t="s">
        <v>33</v>
      </c>
      <c r="D135" s="60" t="s">
        <v>46</v>
      </c>
      <c r="E135" s="60" t="s">
        <v>27</v>
      </c>
      <c r="F135" s="61">
        <v>2590</v>
      </c>
      <c r="G135" s="61">
        <v>173</v>
      </c>
      <c r="H135" s="61">
        <f t="shared" si="18"/>
        <v>2763</v>
      </c>
      <c r="I135" s="61">
        <v>4710</v>
      </c>
      <c r="J135" s="61">
        <v>4710</v>
      </c>
      <c r="K135" s="61">
        <v>4710</v>
      </c>
    </row>
    <row r="136" spans="1:14" ht="12.75" customHeight="1" outlineLevel="1" x14ac:dyDescent="0.2">
      <c r="A136" s="59" t="s">
        <v>19</v>
      </c>
      <c r="B136" s="60" t="s">
        <v>32</v>
      </c>
      <c r="C136" s="60" t="s">
        <v>33</v>
      </c>
      <c r="D136" s="60" t="s">
        <v>46</v>
      </c>
      <c r="E136" s="60" t="s">
        <v>28</v>
      </c>
      <c r="F136" s="61">
        <v>5000</v>
      </c>
      <c r="G136" s="61">
        <v>0</v>
      </c>
      <c r="H136" s="61">
        <f t="shared" si="18"/>
        <v>5000</v>
      </c>
      <c r="I136" s="61">
        <v>5000</v>
      </c>
      <c r="J136" s="61">
        <v>5000</v>
      </c>
      <c r="K136" s="61">
        <v>5000</v>
      </c>
    </row>
    <row r="137" spans="1:14" ht="23.25" customHeight="1" x14ac:dyDescent="0.2">
      <c r="A137" s="65" t="s">
        <v>20</v>
      </c>
      <c r="B137" s="66"/>
      <c r="C137" s="66"/>
      <c r="D137" s="66"/>
      <c r="E137" s="66"/>
      <c r="F137" s="67">
        <v>642276</v>
      </c>
      <c r="G137" s="67">
        <f>G11+G18+G25+G32+G39+G46+G53+G60+G67+G74+G81+G88+G95+G102+G109+G116+G123+G130</f>
        <v>14032</v>
      </c>
      <c r="H137" s="67">
        <f t="shared" si="18"/>
        <v>656308</v>
      </c>
      <c r="I137" s="68">
        <f>I5+I11+I18+I25+I32+I39+I46+I53+I60+I67+I74+I81+I88+I95+I102+I109+I123+I130+I116</f>
        <v>496800</v>
      </c>
      <c r="J137" s="68">
        <f t="shared" ref="J137:K137" si="23">J5+J11+J18+J25+J32+J39+J46+J53+J60+J67+J74+J81+J88+J95+J102+J109+J123+J130+J116</f>
        <v>496800</v>
      </c>
      <c r="K137" s="68">
        <f t="shared" si="23"/>
        <v>496800</v>
      </c>
      <c r="L137" s="32"/>
      <c r="M137" s="32"/>
      <c r="N137" s="32"/>
    </row>
    <row r="138" spans="1:14" ht="19.5" customHeight="1" x14ac:dyDescent="0.2">
      <c r="A138" s="69" t="s">
        <v>39</v>
      </c>
      <c r="B138" s="70"/>
      <c r="C138" s="70"/>
      <c r="D138" s="70"/>
      <c r="E138" s="70"/>
      <c r="F138" s="70"/>
      <c r="G138" s="70"/>
      <c r="H138" s="70"/>
      <c r="I138" s="71">
        <f>I137-I5</f>
        <v>491770</v>
      </c>
      <c r="J138" s="71">
        <f t="shared" ref="J138:K138" si="24">J137-J5</f>
        <v>491770</v>
      </c>
      <c r="K138" s="71">
        <f t="shared" si="24"/>
        <v>491770</v>
      </c>
    </row>
    <row r="139" spans="1:14" x14ac:dyDescent="0.2">
      <c r="A139" s="70"/>
      <c r="B139" s="70"/>
      <c r="C139" s="70"/>
      <c r="D139" s="70"/>
      <c r="E139" s="70"/>
      <c r="F139" s="70"/>
      <c r="G139" s="70"/>
      <c r="H139" s="70"/>
      <c r="I139" s="72"/>
      <c r="J139" s="70"/>
      <c r="K139" s="70"/>
    </row>
    <row r="140" spans="1:14" ht="29.25" customHeight="1" x14ac:dyDescent="0.2">
      <c r="A140" s="70"/>
      <c r="B140" s="70"/>
      <c r="C140" s="70"/>
      <c r="D140" s="70"/>
      <c r="E140" s="70"/>
      <c r="F140" s="70"/>
      <c r="G140" s="70"/>
      <c r="H140" s="70"/>
      <c r="I140" s="72"/>
      <c r="J140" s="73"/>
      <c r="K140" s="73"/>
    </row>
    <row r="141" spans="1:14" ht="22.5" customHeight="1" x14ac:dyDescent="0.2">
      <c r="A141" s="70"/>
      <c r="B141" s="70"/>
      <c r="C141" s="74" t="s">
        <v>38</v>
      </c>
      <c r="D141" s="85" t="s">
        <v>45</v>
      </c>
      <c r="E141" s="86"/>
      <c r="F141" s="30"/>
      <c r="G141" s="30"/>
      <c r="H141" s="30"/>
      <c r="I141" s="75">
        <v>5030</v>
      </c>
      <c r="J141" s="76">
        <v>5030</v>
      </c>
      <c r="K141" s="76">
        <v>5030</v>
      </c>
    </row>
    <row r="142" spans="1:14" ht="21" customHeight="1" x14ac:dyDescent="0.2">
      <c r="A142" s="70"/>
      <c r="B142" s="70"/>
      <c r="C142" s="87" t="s">
        <v>42</v>
      </c>
      <c r="D142" s="85" t="s">
        <v>45</v>
      </c>
      <c r="E142" s="86"/>
      <c r="F142" s="30"/>
      <c r="G142" s="30"/>
      <c r="H142" s="30"/>
      <c r="I142" s="75">
        <v>36270</v>
      </c>
      <c r="J142" s="76">
        <v>36270</v>
      </c>
      <c r="K142" s="76">
        <v>36270</v>
      </c>
    </row>
    <row r="143" spans="1:14" ht="20.25" customHeight="1" x14ac:dyDescent="0.2">
      <c r="A143" s="70"/>
      <c r="B143" s="70"/>
      <c r="C143" s="88"/>
      <c r="D143" s="85" t="s">
        <v>46</v>
      </c>
      <c r="E143" s="86"/>
      <c r="F143" s="30"/>
      <c r="G143" s="30"/>
      <c r="H143" s="30"/>
      <c r="I143" s="75">
        <v>455500</v>
      </c>
      <c r="J143" s="76">
        <v>455500</v>
      </c>
      <c r="K143" s="76">
        <v>455500</v>
      </c>
    </row>
    <row r="144" spans="1:14" ht="27.75" customHeight="1" x14ac:dyDescent="0.25">
      <c r="A144" s="70"/>
      <c r="B144" s="70"/>
      <c r="C144" s="79" t="s">
        <v>43</v>
      </c>
      <c r="D144" s="80"/>
      <c r="E144" s="81"/>
      <c r="F144" s="31"/>
      <c r="G144" s="31"/>
      <c r="H144" s="31"/>
      <c r="I144" s="77">
        <f>SUM(I141:I143)</f>
        <v>496800</v>
      </c>
      <c r="J144" s="78">
        <f>SUM(J141:J143)</f>
        <v>496800</v>
      </c>
      <c r="K144" s="78">
        <f>SUM(K141:K143)</f>
        <v>496800</v>
      </c>
      <c r="L144" s="32"/>
      <c r="M144" s="32"/>
      <c r="N144" s="32"/>
    </row>
    <row r="145" spans="1:11" x14ac:dyDescent="0.2">
      <c r="A145" s="70"/>
      <c r="B145" s="70"/>
      <c r="C145" s="70"/>
      <c r="D145" s="70"/>
      <c r="E145" s="70"/>
      <c r="F145" s="70"/>
      <c r="G145" s="70"/>
      <c r="H145" s="70"/>
      <c r="I145" s="72"/>
      <c r="J145" s="70"/>
      <c r="K145" s="70"/>
    </row>
  </sheetData>
  <mergeCells count="7">
    <mergeCell ref="C144:E144"/>
    <mergeCell ref="A1:G1"/>
    <mergeCell ref="A2:K2"/>
    <mergeCell ref="D141:E141"/>
    <mergeCell ref="C142:C143"/>
    <mergeCell ref="D142:E142"/>
    <mergeCell ref="D143:E143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r:id="rId1"/>
  <rowBreaks count="1" manualBreakCount="1"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44"/>
  <sheetViews>
    <sheetView tabSelected="1" zoomScaleNormal="100" workbookViewId="0">
      <selection activeCell="I20" sqref="I20"/>
    </sheetView>
  </sheetViews>
  <sheetFormatPr defaultRowHeight="12.75" outlineLevelRow="1" x14ac:dyDescent="0.2"/>
  <cols>
    <col min="1" max="1" width="66.7109375" style="3" customWidth="1"/>
    <col min="2" max="2" width="8.85546875" style="3" customWidth="1"/>
    <col min="3" max="3" width="15.28515625" style="3" customWidth="1"/>
    <col min="4" max="4" width="14.85546875" style="3" customWidth="1"/>
    <col min="5" max="5" width="8.7109375" style="3" customWidth="1"/>
    <col min="6" max="6" width="14.42578125" style="3" hidden="1" customWidth="1"/>
    <col min="7" max="8" width="15.42578125" style="3" hidden="1" customWidth="1"/>
    <col min="9" max="9" width="16.7109375" style="13" customWidth="1"/>
    <col min="10" max="10" width="16.85546875" style="3" customWidth="1"/>
    <col min="11" max="11" width="17" style="3" customWidth="1"/>
    <col min="12" max="14" width="10.140625" style="3" bestFit="1" customWidth="1"/>
    <col min="15" max="256" width="9.140625" style="3"/>
    <col min="257" max="257" width="64" style="3" customWidth="1"/>
    <col min="258" max="258" width="8.85546875" style="3" customWidth="1"/>
    <col min="259" max="259" width="15.28515625" style="3" customWidth="1"/>
    <col min="260" max="260" width="14.85546875" style="3" customWidth="1"/>
    <col min="261" max="261" width="8.7109375" style="3" customWidth="1"/>
    <col min="262" max="262" width="14.42578125" style="3" customWidth="1"/>
    <col min="263" max="264" width="15.42578125" style="3" customWidth="1"/>
    <col min="265" max="267" width="9.140625" style="3" customWidth="1"/>
    <col min="268" max="512" width="9.140625" style="3"/>
    <col min="513" max="513" width="64" style="3" customWidth="1"/>
    <col min="514" max="514" width="8.85546875" style="3" customWidth="1"/>
    <col min="515" max="515" width="15.28515625" style="3" customWidth="1"/>
    <col min="516" max="516" width="14.85546875" style="3" customWidth="1"/>
    <col min="517" max="517" width="8.7109375" style="3" customWidth="1"/>
    <col min="518" max="518" width="14.42578125" style="3" customWidth="1"/>
    <col min="519" max="520" width="15.42578125" style="3" customWidth="1"/>
    <col min="521" max="523" width="9.140625" style="3" customWidth="1"/>
    <col min="524" max="768" width="9.140625" style="3"/>
    <col min="769" max="769" width="64" style="3" customWidth="1"/>
    <col min="770" max="770" width="8.85546875" style="3" customWidth="1"/>
    <col min="771" max="771" width="15.28515625" style="3" customWidth="1"/>
    <col min="772" max="772" width="14.85546875" style="3" customWidth="1"/>
    <col min="773" max="773" width="8.7109375" style="3" customWidth="1"/>
    <col min="774" max="774" width="14.42578125" style="3" customWidth="1"/>
    <col min="775" max="776" width="15.42578125" style="3" customWidth="1"/>
    <col min="777" max="779" width="9.140625" style="3" customWidth="1"/>
    <col min="780" max="1024" width="9.140625" style="3"/>
    <col min="1025" max="1025" width="64" style="3" customWidth="1"/>
    <col min="1026" max="1026" width="8.85546875" style="3" customWidth="1"/>
    <col min="1027" max="1027" width="15.28515625" style="3" customWidth="1"/>
    <col min="1028" max="1028" width="14.85546875" style="3" customWidth="1"/>
    <col min="1029" max="1029" width="8.7109375" style="3" customWidth="1"/>
    <col min="1030" max="1030" width="14.42578125" style="3" customWidth="1"/>
    <col min="1031" max="1032" width="15.42578125" style="3" customWidth="1"/>
    <col min="1033" max="1035" width="9.140625" style="3" customWidth="1"/>
    <col min="1036" max="1280" width="9.140625" style="3"/>
    <col min="1281" max="1281" width="64" style="3" customWidth="1"/>
    <col min="1282" max="1282" width="8.85546875" style="3" customWidth="1"/>
    <col min="1283" max="1283" width="15.28515625" style="3" customWidth="1"/>
    <col min="1284" max="1284" width="14.85546875" style="3" customWidth="1"/>
    <col min="1285" max="1285" width="8.7109375" style="3" customWidth="1"/>
    <col min="1286" max="1286" width="14.42578125" style="3" customWidth="1"/>
    <col min="1287" max="1288" width="15.42578125" style="3" customWidth="1"/>
    <col min="1289" max="1291" width="9.140625" style="3" customWidth="1"/>
    <col min="1292" max="1536" width="9.140625" style="3"/>
    <col min="1537" max="1537" width="64" style="3" customWidth="1"/>
    <col min="1538" max="1538" width="8.85546875" style="3" customWidth="1"/>
    <col min="1539" max="1539" width="15.28515625" style="3" customWidth="1"/>
    <col min="1540" max="1540" width="14.85546875" style="3" customWidth="1"/>
    <col min="1541" max="1541" width="8.7109375" style="3" customWidth="1"/>
    <col min="1542" max="1542" width="14.42578125" style="3" customWidth="1"/>
    <col min="1543" max="1544" width="15.42578125" style="3" customWidth="1"/>
    <col min="1545" max="1547" width="9.140625" style="3" customWidth="1"/>
    <col min="1548" max="1792" width="9.140625" style="3"/>
    <col min="1793" max="1793" width="64" style="3" customWidth="1"/>
    <col min="1794" max="1794" width="8.85546875" style="3" customWidth="1"/>
    <col min="1795" max="1795" width="15.28515625" style="3" customWidth="1"/>
    <col min="1796" max="1796" width="14.85546875" style="3" customWidth="1"/>
    <col min="1797" max="1797" width="8.7109375" style="3" customWidth="1"/>
    <col min="1798" max="1798" width="14.42578125" style="3" customWidth="1"/>
    <col min="1799" max="1800" width="15.42578125" style="3" customWidth="1"/>
    <col min="1801" max="1803" width="9.140625" style="3" customWidth="1"/>
    <col min="1804" max="2048" width="9.140625" style="3"/>
    <col min="2049" max="2049" width="64" style="3" customWidth="1"/>
    <col min="2050" max="2050" width="8.85546875" style="3" customWidth="1"/>
    <col min="2051" max="2051" width="15.28515625" style="3" customWidth="1"/>
    <col min="2052" max="2052" width="14.85546875" style="3" customWidth="1"/>
    <col min="2053" max="2053" width="8.7109375" style="3" customWidth="1"/>
    <col min="2054" max="2054" width="14.42578125" style="3" customWidth="1"/>
    <col min="2055" max="2056" width="15.42578125" style="3" customWidth="1"/>
    <col min="2057" max="2059" width="9.140625" style="3" customWidth="1"/>
    <col min="2060" max="2304" width="9.140625" style="3"/>
    <col min="2305" max="2305" width="64" style="3" customWidth="1"/>
    <col min="2306" max="2306" width="8.85546875" style="3" customWidth="1"/>
    <col min="2307" max="2307" width="15.28515625" style="3" customWidth="1"/>
    <col min="2308" max="2308" width="14.85546875" style="3" customWidth="1"/>
    <col min="2309" max="2309" width="8.7109375" style="3" customWidth="1"/>
    <col min="2310" max="2310" width="14.42578125" style="3" customWidth="1"/>
    <col min="2311" max="2312" width="15.42578125" style="3" customWidth="1"/>
    <col min="2313" max="2315" width="9.140625" style="3" customWidth="1"/>
    <col min="2316" max="2560" width="9.140625" style="3"/>
    <col min="2561" max="2561" width="64" style="3" customWidth="1"/>
    <col min="2562" max="2562" width="8.85546875" style="3" customWidth="1"/>
    <col min="2563" max="2563" width="15.28515625" style="3" customWidth="1"/>
    <col min="2564" max="2564" width="14.85546875" style="3" customWidth="1"/>
    <col min="2565" max="2565" width="8.7109375" style="3" customWidth="1"/>
    <col min="2566" max="2566" width="14.42578125" style="3" customWidth="1"/>
    <col min="2567" max="2568" width="15.42578125" style="3" customWidth="1"/>
    <col min="2569" max="2571" width="9.140625" style="3" customWidth="1"/>
    <col min="2572" max="2816" width="9.140625" style="3"/>
    <col min="2817" max="2817" width="64" style="3" customWidth="1"/>
    <col min="2818" max="2818" width="8.85546875" style="3" customWidth="1"/>
    <col min="2819" max="2819" width="15.28515625" style="3" customWidth="1"/>
    <col min="2820" max="2820" width="14.85546875" style="3" customWidth="1"/>
    <col min="2821" max="2821" width="8.7109375" style="3" customWidth="1"/>
    <col min="2822" max="2822" width="14.42578125" style="3" customWidth="1"/>
    <col min="2823" max="2824" width="15.42578125" style="3" customWidth="1"/>
    <col min="2825" max="2827" width="9.140625" style="3" customWidth="1"/>
    <col min="2828" max="3072" width="9.140625" style="3"/>
    <col min="3073" max="3073" width="64" style="3" customWidth="1"/>
    <col min="3074" max="3074" width="8.85546875" style="3" customWidth="1"/>
    <col min="3075" max="3075" width="15.28515625" style="3" customWidth="1"/>
    <col min="3076" max="3076" width="14.85546875" style="3" customWidth="1"/>
    <col min="3077" max="3077" width="8.7109375" style="3" customWidth="1"/>
    <col min="3078" max="3078" width="14.42578125" style="3" customWidth="1"/>
    <col min="3079" max="3080" width="15.42578125" style="3" customWidth="1"/>
    <col min="3081" max="3083" width="9.140625" style="3" customWidth="1"/>
    <col min="3084" max="3328" width="9.140625" style="3"/>
    <col min="3329" max="3329" width="64" style="3" customWidth="1"/>
    <col min="3330" max="3330" width="8.85546875" style="3" customWidth="1"/>
    <col min="3331" max="3331" width="15.28515625" style="3" customWidth="1"/>
    <col min="3332" max="3332" width="14.85546875" style="3" customWidth="1"/>
    <col min="3333" max="3333" width="8.7109375" style="3" customWidth="1"/>
    <col min="3334" max="3334" width="14.42578125" style="3" customWidth="1"/>
    <col min="3335" max="3336" width="15.42578125" style="3" customWidth="1"/>
    <col min="3337" max="3339" width="9.140625" style="3" customWidth="1"/>
    <col min="3340" max="3584" width="9.140625" style="3"/>
    <col min="3585" max="3585" width="64" style="3" customWidth="1"/>
    <col min="3586" max="3586" width="8.85546875" style="3" customWidth="1"/>
    <col min="3587" max="3587" width="15.28515625" style="3" customWidth="1"/>
    <col min="3588" max="3588" width="14.85546875" style="3" customWidth="1"/>
    <col min="3589" max="3589" width="8.7109375" style="3" customWidth="1"/>
    <col min="3590" max="3590" width="14.42578125" style="3" customWidth="1"/>
    <col min="3591" max="3592" width="15.42578125" style="3" customWidth="1"/>
    <col min="3593" max="3595" width="9.140625" style="3" customWidth="1"/>
    <col min="3596" max="3840" width="9.140625" style="3"/>
    <col min="3841" max="3841" width="64" style="3" customWidth="1"/>
    <col min="3842" max="3842" width="8.85546875" style="3" customWidth="1"/>
    <col min="3843" max="3843" width="15.28515625" style="3" customWidth="1"/>
    <col min="3844" max="3844" width="14.85546875" style="3" customWidth="1"/>
    <col min="3845" max="3845" width="8.7109375" style="3" customWidth="1"/>
    <col min="3846" max="3846" width="14.42578125" style="3" customWidth="1"/>
    <col min="3847" max="3848" width="15.42578125" style="3" customWidth="1"/>
    <col min="3849" max="3851" width="9.140625" style="3" customWidth="1"/>
    <col min="3852" max="4096" width="9.140625" style="3"/>
    <col min="4097" max="4097" width="64" style="3" customWidth="1"/>
    <col min="4098" max="4098" width="8.85546875" style="3" customWidth="1"/>
    <col min="4099" max="4099" width="15.28515625" style="3" customWidth="1"/>
    <col min="4100" max="4100" width="14.85546875" style="3" customWidth="1"/>
    <col min="4101" max="4101" width="8.7109375" style="3" customWidth="1"/>
    <col min="4102" max="4102" width="14.42578125" style="3" customWidth="1"/>
    <col min="4103" max="4104" width="15.42578125" style="3" customWidth="1"/>
    <col min="4105" max="4107" width="9.140625" style="3" customWidth="1"/>
    <col min="4108" max="4352" width="9.140625" style="3"/>
    <col min="4353" max="4353" width="64" style="3" customWidth="1"/>
    <col min="4354" max="4354" width="8.85546875" style="3" customWidth="1"/>
    <col min="4355" max="4355" width="15.28515625" style="3" customWidth="1"/>
    <col min="4356" max="4356" width="14.85546875" style="3" customWidth="1"/>
    <col min="4357" max="4357" width="8.7109375" style="3" customWidth="1"/>
    <col min="4358" max="4358" width="14.42578125" style="3" customWidth="1"/>
    <col min="4359" max="4360" width="15.42578125" style="3" customWidth="1"/>
    <col min="4361" max="4363" width="9.140625" style="3" customWidth="1"/>
    <col min="4364" max="4608" width="9.140625" style="3"/>
    <col min="4609" max="4609" width="64" style="3" customWidth="1"/>
    <col min="4610" max="4610" width="8.85546875" style="3" customWidth="1"/>
    <col min="4611" max="4611" width="15.28515625" style="3" customWidth="1"/>
    <col min="4612" max="4612" width="14.85546875" style="3" customWidth="1"/>
    <col min="4613" max="4613" width="8.7109375" style="3" customWidth="1"/>
    <col min="4614" max="4614" width="14.42578125" style="3" customWidth="1"/>
    <col min="4615" max="4616" width="15.42578125" style="3" customWidth="1"/>
    <col min="4617" max="4619" width="9.140625" style="3" customWidth="1"/>
    <col min="4620" max="4864" width="9.140625" style="3"/>
    <col min="4865" max="4865" width="64" style="3" customWidth="1"/>
    <col min="4866" max="4866" width="8.85546875" style="3" customWidth="1"/>
    <col min="4867" max="4867" width="15.28515625" style="3" customWidth="1"/>
    <col min="4868" max="4868" width="14.85546875" style="3" customWidth="1"/>
    <col min="4869" max="4869" width="8.7109375" style="3" customWidth="1"/>
    <col min="4870" max="4870" width="14.42578125" style="3" customWidth="1"/>
    <col min="4871" max="4872" width="15.42578125" style="3" customWidth="1"/>
    <col min="4873" max="4875" width="9.140625" style="3" customWidth="1"/>
    <col min="4876" max="5120" width="9.140625" style="3"/>
    <col min="5121" max="5121" width="64" style="3" customWidth="1"/>
    <col min="5122" max="5122" width="8.85546875" style="3" customWidth="1"/>
    <col min="5123" max="5123" width="15.28515625" style="3" customWidth="1"/>
    <col min="5124" max="5124" width="14.85546875" style="3" customWidth="1"/>
    <col min="5125" max="5125" width="8.7109375" style="3" customWidth="1"/>
    <col min="5126" max="5126" width="14.42578125" style="3" customWidth="1"/>
    <col min="5127" max="5128" width="15.42578125" style="3" customWidth="1"/>
    <col min="5129" max="5131" width="9.140625" style="3" customWidth="1"/>
    <col min="5132" max="5376" width="9.140625" style="3"/>
    <col min="5377" max="5377" width="64" style="3" customWidth="1"/>
    <col min="5378" max="5378" width="8.85546875" style="3" customWidth="1"/>
    <col min="5379" max="5379" width="15.28515625" style="3" customWidth="1"/>
    <col min="5380" max="5380" width="14.85546875" style="3" customWidth="1"/>
    <col min="5381" max="5381" width="8.7109375" style="3" customWidth="1"/>
    <col min="5382" max="5382" width="14.42578125" style="3" customWidth="1"/>
    <col min="5383" max="5384" width="15.42578125" style="3" customWidth="1"/>
    <col min="5385" max="5387" width="9.140625" style="3" customWidth="1"/>
    <col min="5388" max="5632" width="9.140625" style="3"/>
    <col min="5633" max="5633" width="64" style="3" customWidth="1"/>
    <col min="5634" max="5634" width="8.85546875" style="3" customWidth="1"/>
    <col min="5635" max="5635" width="15.28515625" style="3" customWidth="1"/>
    <col min="5636" max="5636" width="14.85546875" style="3" customWidth="1"/>
    <col min="5637" max="5637" width="8.7109375" style="3" customWidth="1"/>
    <col min="5638" max="5638" width="14.42578125" style="3" customWidth="1"/>
    <col min="5639" max="5640" width="15.42578125" style="3" customWidth="1"/>
    <col min="5641" max="5643" width="9.140625" style="3" customWidth="1"/>
    <col min="5644" max="5888" width="9.140625" style="3"/>
    <col min="5889" max="5889" width="64" style="3" customWidth="1"/>
    <col min="5890" max="5890" width="8.85546875" style="3" customWidth="1"/>
    <col min="5891" max="5891" width="15.28515625" style="3" customWidth="1"/>
    <col min="5892" max="5892" width="14.85546875" style="3" customWidth="1"/>
    <col min="5893" max="5893" width="8.7109375" style="3" customWidth="1"/>
    <col min="5894" max="5894" width="14.42578125" style="3" customWidth="1"/>
    <col min="5895" max="5896" width="15.42578125" style="3" customWidth="1"/>
    <col min="5897" max="5899" width="9.140625" style="3" customWidth="1"/>
    <col min="5900" max="6144" width="9.140625" style="3"/>
    <col min="6145" max="6145" width="64" style="3" customWidth="1"/>
    <col min="6146" max="6146" width="8.85546875" style="3" customWidth="1"/>
    <col min="6147" max="6147" width="15.28515625" style="3" customWidth="1"/>
    <col min="6148" max="6148" width="14.85546875" style="3" customWidth="1"/>
    <col min="6149" max="6149" width="8.7109375" style="3" customWidth="1"/>
    <col min="6150" max="6150" width="14.42578125" style="3" customWidth="1"/>
    <col min="6151" max="6152" width="15.42578125" style="3" customWidth="1"/>
    <col min="6153" max="6155" width="9.140625" style="3" customWidth="1"/>
    <col min="6156" max="6400" width="9.140625" style="3"/>
    <col min="6401" max="6401" width="64" style="3" customWidth="1"/>
    <col min="6402" max="6402" width="8.85546875" style="3" customWidth="1"/>
    <col min="6403" max="6403" width="15.28515625" style="3" customWidth="1"/>
    <col min="6404" max="6404" width="14.85546875" style="3" customWidth="1"/>
    <col min="6405" max="6405" width="8.7109375" style="3" customWidth="1"/>
    <col min="6406" max="6406" width="14.42578125" style="3" customWidth="1"/>
    <col min="6407" max="6408" width="15.42578125" style="3" customWidth="1"/>
    <col min="6409" max="6411" width="9.140625" style="3" customWidth="1"/>
    <col min="6412" max="6656" width="9.140625" style="3"/>
    <col min="6657" max="6657" width="64" style="3" customWidth="1"/>
    <col min="6658" max="6658" width="8.85546875" style="3" customWidth="1"/>
    <col min="6659" max="6659" width="15.28515625" style="3" customWidth="1"/>
    <col min="6660" max="6660" width="14.85546875" style="3" customWidth="1"/>
    <col min="6661" max="6661" width="8.7109375" style="3" customWidth="1"/>
    <col min="6662" max="6662" width="14.42578125" style="3" customWidth="1"/>
    <col min="6663" max="6664" width="15.42578125" style="3" customWidth="1"/>
    <col min="6665" max="6667" width="9.140625" style="3" customWidth="1"/>
    <col min="6668" max="6912" width="9.140625" style="3"/>
    <col min="6913" max="6913" width="64" style="3" customWidth="1"/>
    <col min="6914" max="6914" width="8.85546875" style="3" customWidth="1"/>
    <col min="6915" max="6915" width="15.28515625" style="3" customWidth="1"/>
    <col min="6916" max="6916" width="14.85546875" style="3" customWidth="1"/>
    <col min="6917" max="6917" width="8.7109375" style="3" customWidth="1"/>
    <col min="6918" max="6918" width="14.42578125" style="3" customWidth="1"/>
    <col min="6919" max="6920" width="15.42578125" style="3" customWidth="1"/>
    <col min="6921" max="6923" width="9.140625" style="3" customWidth="1"/>
    <col min="6924" max="7168" width="9.140625" style="3"/>
    <col min="7169" max="7169" width="64" style="3" customWidth="1"/>
    <col min="7170" max="7170" width="8.85546875" style="3" customWidth="1"/>
    <col min="7171" max="7171" width="15.28515625" style="3" customWidth="1"/>
    <col min="7172" max="7172" width="14.85546875" style="3" customWidth="1"/>
    <col min="7173" max="7173" width="8.7109375" style="3" customWidth="1"/>
    <col min="7174" max="7174" width="14.42578125" style="3" customWidth="1"/>
    <col min="7175" max="7176" width="15.42578125" style="3" customWidth="1"/>
    <col min="7177" max="7179" width="9.140625" style="3" customWidth="1"/>
    <col min="7180" max="7424" width="9.140625" style="3"/>
    <col min="7425" max="7425" width="64" style="3" customWidth="1"/>
    <col min="7426" max="7426" width="8.85546875" style="3" customWidth="1"/>
    <col min="7427" max="7427" width="15.28515625" style="3" customWidth="1"/>
    <col min="7428" max="7428" width="14.85546875" style="3" customWidth="1"/>
    <col min="7429" max="7429" width="8.7109375" style="3" customWidth="1"/>
    <col min="7430" max="7430" width="14.42578125" style="3" customWidth="1"/>
    <col min="7431" max="7432" width="15.42578125" style="3" customWidth="1"/>
    <col min="7433" max="7435" width="9.140625" style="3" customWidth="1"/>
    <col min="7436" max="7680" width="9.140625" style="3"/>
    <col min="7681" max="7681" width="64" style="3" customWidth="1"/>
    <col min="7682" max="7682" width="8.85546875" style="3" customWidth="1"/>
    <col min="7683" max="7683" width="15.28515625" style="3" customWidth="1"/>
    <col min="7684" max="7684" width="14.85546875" style="3" customWidth="1"/>
    <col min="7685" max="7685" width="8.7109375" style="3" customWidth="1"/>
    <col min="7686" max="7686" width="14.42578125" style="3" customWidth="1"/>
    <col min="7687" max="7688" width="15.42578125" style="3" customWidth="1"/>
    <col min="7689" max="7691" width="9.140625" style="3" customWidth="1"/>
    <col min="7692" max="7936" width="9.140625" style="3"/>
    <col min="7937" max="7937" width="64" style="3" customWidth="1"/>
    <col min="7938" max="7938" width="8.85546875" style="3" customWidth="1"/>
    <col min="7939" max="7939" width="15.28515625" style="3" customWidth="1"/>
    <col min="7940" max="7940" width="14.85546875" style="3" customWidth="1"/>
    <col min="7941" max="7941" width="8.7109375" style="3" customWidth="1"/>
    <col min="7942" max="7942" width="14.42578125" style="3" customWidth="1"/>
    <col min="7943" max="7944" width="15.42578125" style="3" customWidth="1"/>
    <col min="7945" max="7947" width="9.140625" style="3" customWidth="1"/>
    <col min="7948" max="8192" width="9.140625" style="3"/>
    <col min="8193" max="8193" width="64" style="3" customWidth="1"/>
    <col min="8194" max="8194" width="8.85546875" style="3" customWidth="1"/>
    <col min="8195" max="8195" width="15.28515625" style="3" customWidth="1"/>
    <col min="8196" max="8196" width="14.85546875" style="3" customWidth="1"/>
    <col min="8197" max="8197" width="8.7109375" style="3" customWidth="1"/>
    <col min="8198" max="8198" width="14.42578125" style="3" customWidth="1"/>
    <col min="8199" max="8200" width="15.42578125" style="3" customWidth="1"/>
    <col min="8201" max="8203" width="9.140625" style="3" customWidth="1"/>
    <col min="8204" max="8448" width="9.140625" style="3"/>
    <col min="8449" max="8449" width="64" style="3" customWidth="1"/>
    <col min="8450" max="8450" width="8.85546875" style="3" customWidth="1"/>
    <col min="8451" max="8451" width="15.28515625" style="3" customWidth="1"/>
    <col min="8452" max="8452" width="14.85546875" style="3" customWidth="1"/>
    <col min="8453" max="8453" width="8.7109375" style="3" customWidth="1"/>
    <col min="8454" max="8454" width="14.42578125" style="3" customWidth="1"/>
    <col min="8455" max="8456" width="15.42578125" style="3" customWidth="1"/>
    <col min="8457" max="8459" width="9.140625" style="3" customWidth="1"/>
    <col min="8460" max="8704" width="9.140625" style="3"/>
    <col min="8705" max="8705" width="64" style="3" customWidth="1"/>
    <col min="8706" max="8706" width="8.85546875" style="3" customWidth="1"/>
    <col min="8707" max="8707" width="15.28515625" style="3" customWidth="1"/>
    <col min="8708" max="8708" width="14.85546875" style="3" customWidth="1"/>
    <col min="8709" max="8709" width="8.7109375" style="3" customWidth="1"/>
    <col min="8710" max="8710" width="14.42578125" style="3" customWidth="1"/>
    <col min="8711" max="8712" width="15.42578125" style="3" customWidth="1"/>
    <col min="8713" max="8715" width="9.140625" style="3" customWidth="1"/>
    <col min="8716" max="8960" width="9.140625" style="3"/>
    <col min="8961" max="8961" width="64" style="3" customWidth="1"/>
    <col min="8962" max="8962" width="8.85546875" style="3" customWidth="1"/>
    <col min="8963" max="8963" width="15.28515625" style="3" customWidth="1"/>
    <col min="8964" max="8964" width="14.85546875" style="3" customWidth="1"/>
    <col min="8965" max="8965" width="8.7109375" style="3" customWidth="1"/>
    <col min="8966" max="8966" width="14.42578125" style="3" customWidth="1"/>
    <col min="8967" max="8968" width="15.42578125" style="3" customWidth="1"/>
    <col min="8969" max="8971" width="9.140625" style="3" customWidth="1"/>
    <col min="8972" max="9216" width="9.140625" style="3"/>
    <col min="9217" max="9217" width="64" style="3" customWidth="1"/>
    <col min="9218" max="9218" width="8.85546875" style="3" customWidth="1"/>
    <col min="9219" max="9219" width="15.28515625" style="3" customWidth="1"/>
    <col min="9220" max="9220" width="14.85546875" style="3" customWidth="1"/>
    <col min="9221" max="9221" width="8.7109375" style="3" customWidth="1"/>
    <col min="9222" max="9222" width="14.42578125" style="3" customWidth="1"/>
    <col min="9223" max="9224" width="15.42578125" style="3" customWidth="1"/>
    <col min="9225" max="9227" width="9.140625" style="3" customWidth="1"/>
    <col min="9228" max="9472" width="9.140625" style="3"/>
    <col min="9473" max="9473" width="64" style="3" customWidth="1"/>
    <col min="9474" max="9474" width="8.85546875" style="3" customWidth="1"/>
    <col min="9475" max="9475" width="15.28515625" style="3" customWidth="1"/>
    <col min="9476" max="9476" width="14.85546875" style="3" customWidth="1"/>
    <col min="9477" max="9477" width="8.7109375" style="3" customWidth="1"/>
    <col min="9478" max="9478" width="14.42578125" style="3" customWidth="1"/>
    <col min="9479" max="9480" width="15.42578125" style="3" customWidth="1"/>
    <col min="9481" max="9483" width="9.140625" style="3" customWidth="1"/>
    <col min="9484" max="9728" width="9.140625" style="3"/>
    <col min="9729" max="9729" width="64" style="3" customWidth="1"/>
    <col min="9730" max="9730" width="8.85546875" style="3" customWidth="1"/>
    <col min="9731" max="9731" width="15.28515625" style="3" customWidth="1"/>
    <col min="9732" max="9732" width="14.85546875" style="3" customWidth="1"/>
    <col min="9733" max="9733" width="8.7109375" style="3" customWidth="1"/>
    <col min="9734" max="9734" width="14.42578125" style="3" customWidth="1"/>
    <col min="9735" max="9736" width="15.42578125" style="3" customWidth="1"/>
    <col min="9737" max="9739" width="9.140625" style="3" customWidth="1"/>
    <col min="9740" max="9984" width="9.140625" style="3"/>
    <col min="9985" max="9985" width="64" style="3" customWidth="1"/>
    <col min="9986" max="9986" width="8.85546875" style="3" customWidth="1"/>
    <col min="9987" max="9987" width="15.28515625" style="3" customWidth="1"/>
    <col min="9988" max="9988" width="14.85546875" style="3" customWidth="1"/>
    <col min="9989" max="9989" width="8.7109375" style="3" customWidth="1"/>
    <col min="9990" max="9990" width="14.42578125" style="3" customWidth="1"/>
    <col min="9991" max="9992" width="15.42578125" style="3" customWidth="1"/>
    <col min="9993" max="9995" width="9.140625" style="3" customWidth="1"/>
    <col min="9996" max="10240" width="9.140625" style="3"/>
    <col min="10241" max="10241" width="64" style="3" customWidth="1"/>
    <col min="10242" max="10242" width="8.85546875" style="3" customWidth="1"/>
    <col min="10243" max="10243" width="15.28515625" style="3" customWidth="1"/>
    <col min="10244" max="10244" width="14.85546875" style="3" customWidth="1"/>
    <col min="10245" max="10245" width="8.7109375" style="3" customWidth="1"/>
    <col min="10246" max="10246" width="14.42578125" style="3" customWidth="1"/>
    <col min="10247" max="10248" width="15.42578125" style="3" customWidth="1"/>
    <col min="10249" max="10251" width="9.140625" style="3" customWidth="1"/>
    <col min="10252" max="10496" width="9.140625" style="3"/>
    <col min="10497" max="10497" width="64" style="3" customWidth="1"/>
    <col min="10498" max="10498" width="8.85546875" style="3" customWidth="1"/>
    <col min="10499" max="10499" width="15.28515625" style="3" customWidth="1"/>
    <col min="10500" max="10500" width="14.85546875" style="3" customWidth="1"/>
    <col min="10501" max="10501" width="8.7109375" style="3" customWidth="1"/>
    <col min="10502" max="10502" width="14.42578125" style="3" customWidth="1"/>
    <col min="10503" max="10504" width="15.42578125" style="3" customWidth="1"/>
    <col min="10505" max="10507" width="9.140625" style="3" customWidth="1"/>
    <col min="10508" max="10752" width="9.140625" style="3"/>
    <col min="10753" max="10753" width="64" style="3" customWidth="1"/>
    <col min="10754" max="10754" width="8.85546875" style="3" customWidth="1"/>
    <col min="10755" max="10755" width="15.28515625" style="3" customWidth="1"/>
    <col min="10756" max="10756" width="14.85546875" style="3" customWidth="1"/>
    <col min="10757" max="10757" width="8.7109375" style="3" customWidth="1"/>
    <col min="10758" max="10758" width="14.42578125" style="3" customWidth="1"/>
    <col min="10759" max="10760" width="15.42578125" style="3" customWidth="1"/>
    <col min="10761" max="10763" width="9.140625" style="3" customWidth="1"/>
    <col min="10764" max="11008" width="9.140625" style="3"/>
    <col min="11009" max="11009" width="64" style="3" customWidth="1"/>
    <col min="11010" max="11010" width="8.85546875" style="3" customWidth="1"/>
    <col min="11011" max="11011" width="15.28515625" style="3" customWidth="1"/>
    <col min="11012" max="11012" width="14.85546875" style="3" customWidth="1"/>
    <col min="11013" max="11013" width="8.7109375" style="3" customWidth="1"/>
    <col min="11014" max="11014" width="14.42578125" style="3" customWidth="1"/>
    <col min="11015" max="11016" width="15.42578125" style="3" customWidth="1"/>
    <col min="11017" max="11019" width="9.140625" style="3" customWidth="1"/>
    <col min="11020" max="11264" width="9.140625" style="3"/>
    <col min="11265" max="11265" width="64" style="3" customWidth="1"/>
    <col min="11266" max="11266" width="8.85546875" style="3" customWidth="1"/>
    <col min="11267" max="11267" width="15.28515625" style="3" customWidth="1"/>
    <col min="11268" max="11268" width="14.85546875" style="3" customWidth="1"/>
    <col min="11269" max="11269" width="8.7109375" style="3" customWidth="1"/>
    <col min="11270" max="11270" width="14.42578125" style="3" customWidth="1"/>
    <col min="11271" max="11272" width="15.42578125" style="3" customWidth="1"/>
    <col min="11273" max="11275" width="9.140625" style="3" customWidth="1"/>
    <col min="11276" max="11520" width="9.140625" style="3"/>
    <col min="11521" max="11521" width="64" style="3" customWidth="1"/>
    <col min="11522" max="11522" width="8.85546875" style="3" customWidth="1"/>
    <col min="11523" max="11523" width="15.28515625" style="3" customWidth="1"/>
    <col min="11524" max="11524" width="14.85546875" style="3" customWidth="1"/>
    <col min="11525" max="11525" width="8.7109375" style="3" customWidth="1"/>
    <col min="11526" max="11526" width="14.42578125" style="3" customWidth="1"/>
    <col min="11527" max="11528" width="15.42578125" style="3" customWidth="1"/>
    <col min="11529" max="11531" width="9.140625" style="3" customWidth="1"/>
    <col min="11532" max="11776" width="9.140625" style="3"/>
    <col min="11777" max="11777" width="64" style="3" customWidth="1"/>
    <col min="11778" max="11778" width="8.85546875" style="3" customWidth="1"/>
    <col min="11779" max="11779" width="15.28515625" style="3" customWidth="1"/>
    <col min="11780" max="11780" width="14.85546875" style="3" customWidth="1"/>
    <col min="11781" max="11781" width="8.7109375" style="3" customWidth="1"/>
    <col min="11782" max="11782" width="14.42578125" style="3" customWidth="1"/>
    <col min="11783" max="11784" width="15.42578125" style="3" customWidth="1"/>
    <col min="11785" max="11787" width="9.140625" style="3" customWidth="1"/>
    <col min="11788" max="12032" width="9.140625" style="3"/>
    <col min="12033" max="12033" width="64" style="3" customWidth="1"/>
    <col min="12034" max="12034" width="8.85546875" style="3" customWidth="1"/>
    <col min="12035" max="12035" width="15.28515625" style="3" customWidth="1"/>
    <col min="12036" max="12036" width="14.85546875" style="3" customWidth="1"/>
    <col min="12037" max="12037" width="8.7109375" style="3" customWidth="1"/>
    <col min="12038" max="12038" width="14.42578125" style="3" customWidth="1"/>
    <col min="12039" max="12040" width="15.42578125" style="3" customWidth="1"/>
    <col min="12041" max="12043" width="9.140625" style="3" customWidth="1"/>
    <col min="12044" max="12288" width="9.140625" style="3"/>
    <col min="12289" max="12289" width="64" style="3" customWidth="1"/>
    <col min="12290" max="12290" width="8.85546875" style="3" customWidth="1"/>
    <col min="12291" max="12291" width="15.28515625" style="3" customWidth="1"/>
    <col min="12292" max="12292" width="14.85546875" style="3" customWidth="1"/>
    <col min="12293" max="12293" width="8.7109375" style="3" customWidth="1"/>
    <col min="12294" max="12294" width="14.42578125" style="3" customWidth="1"/>
    <col min="12295" max="12296" width="15.42578125" style="3" customWidth="1"/>
    <col min="12297" max="12299" width="9.140625" style="3" customWidth="1"/>
    <col min="12300" max="12544" width="9.140625" style="3"/>
    <col min="12545" max="12545" width="64" style="3" customWidth="1"/>
    <col min="12546" max="12546" width="8.85546875" style="3" customWidth="1"/>
    <col min="12547" max="12547" width="15.28515625" style="3" customWidth="1"/>
    <col min="12548" max="12548" width="14.85546875" style="3" customWidth="1"/>
    <col min="12549" max="12549" width="8.7109375" style="3" customWidth="1"/>
    <col min="12550" max="12550" width="14.42578125" style="3" customWidth="1"/>
    <col min="12551" max="12552" width="15.42578125" style="3" customWidth="1"/>
    <col min="12553" max="12555" width="9.140625" style="3" customWidth="1"/>
    <col min="12556" max="12800" width="9.140625" style="3"/>
    <col min="12801" max="12801" width="64" style="3" customWidth="1"/>
    <col min="12802" max="12802" width="8.85546875" style="3" customWidth="1"/>
    <col min="12803" max="12803" width="15.28515625" style="3" customWidth="1"/>
    <col min="12804" max="12804" width="14.85546875" style="3" customWidth="1"/>
    <col min="12805" max="12805" width="8.7109375" style="3" customWidth="1"/>
    <col min="12806" max="12806" width="14.42578125" style="3" customWidth="1"/>
    <col min="12807" max="12808" width="15.42578125" style="3" customWidth="1"/>
    <col min="12809" max="12811" width="9.140625" style="3" customWidth="1"/>
    <col min="12812" max="13056" width="9.140625" style="3"/>
    <col min="13057" max="13057" width="64" style="3" customWidth="1"/>
    <col min="13058" max="13058" width="8.85546875" style="3" customWidth="1"/>
    <col min="13059" max="13059" width="15.28515625" style="3" customWidth="1"/>
    <col min="13060" max="13060" width="14.85546875" style="3" customWidth="1"/>
    <col min="13061" max="13061" width="8.7109375" style="3" customWidth="1"/>
    <col min="13062" max="13062" width="14.42578125" style="3" customWidth="1"/>
    <col min="13063" max="13064" width="15.42578125" style="3" customWidth="1"/>
    <col min="13065" max="13067" width="9.140625" style="3" customWidth="1"/>
    <col min="13068" max="13312" width="9.140625" style="3"/>
    <col min="13313" max="13313" width="64" style="3" customWidth="1"/>
    <col min="13314" max="13314" width="8.85546875" style="3" customWidth="1"/>
    <col min="13315" max="13315" width="15.28515625" style="3" customWidth="1"/>
    <col min="13316" max="13316" width="14.85546875" style="3" customWidth="1"/>
    <col min="13317" max="13317" width="8.7109375" style="3" customWidth="1"/>
    <col min="13318" max="13318" width="14.42578125" style="3" customWidth="1"/>
    <col min="13319" max="13320" width="15.42578125" style="3" customWidth="1"/>
    <col min="13321" max="13323" width="9.140625" style="3" customWidth="1"/>
    <col min="13324" max="13568" width="9.140625" style="3"/>
    <col min="13569" max="13569" width="64" style="3" customWidth="1"/>
    <col min="13570" max="13570" width="8.85546875" style="3" customWidth="1"/>
    <col min="13571" max="13571" width="15.28515625" style="3" customWidth="1"/>
    <col min="13572" max="13572" width="14.85546875" style="3" customWidth="1"/>
    <col min="13573" max="13573" width="8.7109375" style="3" customWidth="1"/>
    <col min="13574" max="13574" width="14.42578125" style="3" customWidth="1"/>
    <col min="13575" max="13576" width="15.42578125" style="3" customWidth="1"/>
    <col min="13577" max="13579" width="9.140625" style="3" customWidth="1"/>
    <col min="13580" max="13824" width="9.140625" style="3"/>
    <col min="13825" max="13825" width="64" style="3" customWidth="1"/>
    <col min="13826" max="13826" width="8.85546875" style="3" customWidth="1"/>
    <col min="13827" max="13827" width="15.28515625" style="3" customWidth="1"/>
    <col min="13828" max="13828" width="14.85546875" style="3" customWidth="1"/>
    <col min="13829" max="13829" width="8.7109375" style="3" customWidth="1"/>
    <col min="13830" max="13830" width="14.42578125" style="3" customWidth="1"/>
    <col min="13831" max="13832" width="15.42578125" style="3" customWidth="1"/>
    <col min="13833" max="13835" width="9.140625" style="3" customWidth="1"/>
    <col min="13836" max="14080" width="9.140625" style="3"/>
    <col min="14081" max="14081" width="64" style="3" customWidth="1"/>
    <col min="14082" max="14082" width="8.85546875" style="3" customWidth="1"/>
    <col min="14083" max="14083" width="15.28515625" style="3" customWidth="1"/>
    <col min="14084" max="14084" width="14.85546875" style="3" customWidth="1"/>
    <col min="14085" max="14085" width="8.7109375" style="3" customWidth="1"/>
    <col min="14086" max="14086" width="14.42578125" style="3" customWidth="1"/>
    <col min="14087" max="14088" width="15.42578125" style="3" customWidth="1"/>
    <col min="14089" max="14091" width="9.140625" style="3" customWidth="1"/>
    <col min="14092" max="14336" width="9.140625" style="3"/>
    <col min="14337" max="14337" width="64" style="3" customWidth="1"/>
    <col min="14338" max="14338" width="8.85546875" style="3" customWidth="1"/>
    <col min="14339" max="14339" width="15.28515625" style="3" customWidth="1"/>
    <col min="14340" max="14340" width="14.85546875" style="3" customWidth="1"/>
    <col min="14341" max="14341" width="8.7109375" style="3" customWidth="1"/>
    <col min="14342" max="14342" width="14.42578125" style="3" customWidth="1"/>
    <col min="14343" max="14344" width="15.42578125" style="3" customWidth="1"/>
    <col min="14345" max="14347" width="9.140625" style="3" customWidth="1"/>
    <col min="14348" max="14592" width="9.140625" style="3"/>
    <col min="14593" max="14593" width="64" style="3" customWidth="1"/>
    <col min="14594" max="14594" width="8.85546875" style="3" customWidth="1"/>
    <col min="14595" max="14595" width="15.28515625" style="3" customWidth="1"/>
    <col min="14596" max="14596" width="14.85546875" style="3" customWidth="1"/>
    <col min="14597" max="14597" width="8.7109375" style="3" customWidth="1"/>
    <col min="14598" max="14598" width="14.42578125" style="3" customWidth="1"/>
    <col min="14599" max="14600" width="15.42578125" style="3" customWidth="1"/>
    <col min="14601" max="14603" width="9.140625" style="3" customWidth="1"/>
    <col min="14604" max="14848" width="9.140625" style="3"/>
    <col min="14849" max="14849" width="64" style="3" customWidth="1"/>
    <col min="14850" max="14850" width="8.85546875" style="3" customWidth="1"/>
    <col min="14851" max="14851" width="15.28515625" style="3" customWidth="1"/>
    <col min="14852" max="14852" width="14.85546875" style="3" customWidth="1"/>
    <col min="14853" max="14853" width="8.7109375" style="3" customWidth="1"/>
    <col min="14854" max="14854" width="14.42578125" style="3" customWidth="1"/>
    <col min="14855" max="14856" width="15.42578125" style="3" customWidth="1"/>
    <col min="14857" max="14859" width="9.140625" style="3" customWidth="1"/>
    <col min="14860" max="15104" width="9.140625" style="3"/>
    <col min="15105" max="15105" width="64" style="3" customWidth="1"/>
    <col min="15106" max="15106" width="8.85546875" style="3" customWidth="1"/>
    <col min="15107" max="15107" width="15.28515625" style="3" customWidth="1"/>
    <col min="15108" max="15108" width="14.85546875" style="3" customWidth="1"/>
    <col min="15109" max="15109" width="8.7109375" style="3" customWidth="1"/>
    <col min="15110" max="15110" width="14.42578125" style="3" customWidth="1"/>
    <col min="15111" max="15112" width="15.42578125" style="3" customWidth="1"/>
    <col min="15113" max="15115" width="9.140625" style="3" customWidth="1"/>
    <col min="15116" max="15360" width="9.140625" style="3"/>
    <col min="15361" max="15361" width="64" style="3" customWidth="1"/>
    <col min="15362" max="15362" width="8.85546875" style="3" customWidth="1"/>
    <col min="15363" max="15363" width="15.28515625" style="3" customWidth="1"/>
    <col min="15364" max="15364" width="14.85546875" style="3" customWidth="1"/>
    <col min="15365" max="15365" width="8.7109375" style="3" customWidth="1"/>
    <col min="15366" max="15366" width="14.42578125" style="3" customWidth="1"/>
    <col min="15367" max="15368" width="15.42578125" style="3" customWidth="1"/>
    <col min="15369" max="15371" width="9.140625" style="3" customWidth="1"/>
    <col min="15372" max="15616" width="9.140625" style="3"/>
    <col min="15617" max="15617" width="64" style="3" customWidth="1"/>
    <col min="15618" max="15618" width="8.85546875" style="3" customWidth="1"/>
    <col min="15619" max="15619" width="15.28515625" style="3" customWidth="1"/>
    <col min="15620" max="15620" width="14.85546875" style="3" customWidth="1"/>
    <col min="15621" max="15621" width="8.7109375" style="3" customWidth="1"/>
    <col min="15622" max="15622" width="14.42578125" style="3" customWidth="1"/>
    <col min="15623" max="15624" width="15.42578125" style="3" customWidth="1"/>
    <col min="15625" max="15627" width="9.140625" style="3" customWidth="1"/>
    <col min="15628" max="15872" width="9.140625" style="3"/>
    <col min="15873" max="15873" width="64" style="3" customWidth="1"/>
    <col min="15874" max="15874" width="8.85546875" style="3" customWidth="1"/>
    <col min="15875" max="15875" width="15.28515625" style="3" customWidth="1"/>
    <col min="15876" max="15876" width="14.85546875" style="3" customWidth="1"/>
    <col min="15877" max="15877" width="8.7109375" style="3" customWidth="1"/>
    <col min="15878" max="15878" width="14.42578125" style="3" customWidth="1"/>
    <col min="15879" max="15880" width="15.42578125" style="3" customWidth="1"/>
    <col min="15881" max="15883" width="9.140625" style="3" customWidth="1"/>
    <col min="15884" max="16128" width="9.140625" style="3"/>
    <col min="16129" max="16129" width="64" style="3" customWidth="1"/>
    <col min="16130" max="16130" width="8.85546875" style="3" customWidth="1"/>
    <col min="16131" max="16131" width="15.28515625" style="3" customWidth="1"/>
    <col min="16132" max="16132" width="14.85546875" style="3" customWidth="1"/>
    <col min="16133" max="16133" width="8.7109375" style="3" customWidth="1"/>
    <col min="16134" max="16134" width="14.42578125" style="3" customWidth="1"/>
    <col min="16135" max="16136" width="15.42578125" style="3" customWidth="1"/>
    <col min="16137" max="16139" width="9.140625" style="3" customWidth="1"/>
    <col min="16140" max="16384" width="9.140625" style="3"/>
  </cols>
  <sheetData>
    <row r="1" spans="1:11" ht="3" customHeight="1" x14ac:dyDescent="0.2">
      <c r="A1" s="82"/>
      <c r="B1" s="83"/>
      <c r="C1" s="83"/>
      <c r="D1" s="83"/>
      <c r="E1" s="83"/>
      <c r="F1" s="83"/>
      <c r="G1" s="83"/>
      <c r="H1" s="27"/>
      <c r="I1" s="10"/>
      <c r="J1" s="27"/>
      <c r="K1" s="27"/>
    </row>
    <row r="2" spans="1:11" ht="30" x14ac:dyDescent="0.2">
      <c r="A2" s="89" t="s">
        <v>52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x14ac:dyDescent="0.2">
      <c r="A3" s="1" t="s">
        <v>0</v>
      </c>
      <c r="B3" s="1"/>
      <c r="C3" s="1"/>
      <c r="D3" s="1"/>
      <c r="E3" s="1"/>
      <c r="F3" s="1"/>
      <c r="G3" s="1"/>
      <c r="H3" s="1"/>
      <c r="I3" s="11"/>
      <c r="J3" s="12"/>
      <c r="K3" s="12"/>
    </row>
    <row r="4" spans="1:11" ht="31.5" x14ac:dyDescent="0.2">
      <c r="A4" s="2" t="s">
        <v>1</v>
      </c>
      <c r="B4" s="2" t="s">
        <v>29</v>
      </c>
      <c r="C4" s="2" t="s">
        <v>30</v>
      </c>
      <c r="D4" s="2" t="s">
        <v>31</v>
      </c>
      <c r="E4" s="2" t="s">
        <v>21</v>
      </c>
      <c r="F4" s="2" t="s">
        <v>22</v>
      </c>
      <c r="G4" s="2" t="s">
        <v>23</v>
      </c>
      <c r="H4" s="2" t="s">
        <v>24</v>
      </c>
      <c r="I4" s="6" t="s">
        <v>41</v>
      </c>
      <c r="J4" s="5" t="s">
        <v>44</v>
      </c>
      <c r="K4" s="5" t="s">
        <v>51</v>
      </c>
    </row>
    <row r="5" spans="1:11" ht="33" customHeight="1" x14ac:dyDescent="0.2">
      <c r="A5" s="16" t="s">
        <v>25</v>
      </c>
      <c r="B5" s="17"/>
      <c r="C5" s="17"/>
      <c r="D5" s="17"/>
      <c r="E5" s="17"/>
      <c r="F5" s="18">
        <v>323216</v>
      </c>
      <c r="G5" s="25">
        <v>14084</v>
      </c>
      <c r="H5" s="25">
        <f>F5+G5</f>
        <v>337300</v>
      </c>
      <c r="I5" s="25">
        <f>I6+I7+I8</f>
        <v>5016</v>
      </c>
      <c r="J5" s="25">
        <f t="shared" ref="J5:K5" si="0">J6+J7+J8</f>
        <v>5016</v>
      </c>
      <c r="K5" s="25">
        <f t="shared" si="0"/>
        <v>5016</v>
      </c>
    </row>
    <row r="6" spans="1:11" ht="15" customHeight="1" outlineLevel="1" x14ac:dyDescent="0.2">
      <c r="A6" s="19" t="s">
        <v>25</v>
      </c>
      <c r="B6" s="20" t="s">
        <v>32</v>
      </c>
      <c r="C6" s="20" t="s">
        <v>33</v>
      </c>
      <c r="D6" s="20" t="s">
        <v>49</v>
      </c>
      <c r="E6" s="20" t="s">
        <v>26</v>
      </c>
      <c r="F6" s="21">
        <v>887</v>
      </c>
      <c r="G6" s="22">
        <v>40</v>
      </c>
      <c r="H6" s="22">
        <f>F6+G6</f>
        <v>927</v>
      </c>
      <c r="I6" s="22">
        <v>1548</v>
      </c>
      <c r="J6" s="22">
        <v>1548</v>
      </c>
      <c r="K6" s="22">
        <v>1548</v>
      </c>
    </row>
    <row r="7" spans="1:11" ht="15" customHeight="1" outlineLevel="1" x14ac:dyDescent="0.2">
      <c r="A7" s="19" t="s">
        <v>25</v>
      </c>
      <c r="B7" s="20" t="s">
        <v>32</v>
      </c>
      <c r="C7" s="20" t="s">
        <v>33</v>
      </c>
      <c r="D7" s="20" t="s">
        <v>49</v>
      </c>
      <c r="E7" s="20" t="s">
        <v>27</v>
      </c>
      <c r="F7" s="21">
        <v>269</v>
      </c>
      <c r="G7" s="22">
        <v>12</v>
      </c>
      <c r="H7" s="22">
        <f>F7+G7</f>
        <v>281</v>
      </c>
      <c r="I7" s="22">
        <v>468</v>
      </c>
      <c r="J7" s="22">
        <v>468</v>
      </c>
      <c r="K7" s="22">
        <v>468</v>
      </c>
    </row>
    <row r="8" spans="1:11" ht="15.75" customHeight="1" outlineLevel="1" x14ac:dyDescent="0.2">
      <c r="A8" s="19" t="s">
        <v>25</v>
      </c>
      <c r="B8" s="20" t="s">
        <v>32</v>
      </c>
      <c r="C8" s="20" t="s">
        <v>33</v>
      </c>
      <c r="D8" s="20" t="s">
        <v>49</v>
      </c>
      <c r="E8" s="20" t="s">
        <v>28</v>
      </c>
      <c r="F8" s="21">
        <v>3000</v>
      </c>
      <c r="G8" s="22">
        <v>0</v>
      </c>
      <c r="H8" s="22">
        <f>F8+G8</f>
        <v>3000</v>
      </c>
      <c r="I8" s="22">
        <f t="shared" ref="I8" si="1">G8+H8</f>
        <v>3000</v>
      </c>
      <c r="J8" s="22">
        <v>3000</v>
      </c>
      <c r="K8" s="22">
        <v>3000</v>
      </c>
    </row>
    <row r="9" spans="1:11" ht="24" hidden="1" outlineLevel="1" x14ac:dyDescent="0.2">
      <c r="A9" s="19" t="s">
        <v>25</v>
      </c>
      <c r="B9" s="20" t="s">
        <v>35</v>
      </c>
      <c r="C9" s="20" t="s">
        <v>33</v>
      </c>
      <c r="D9" s="20" t="s">
        <v>34</v>
      </c>
      <c r="E9" s="20" t="s">
        <v>36</v>
      </c>
      <c r="F9" s="21">
        <v>28044</v>
      </c>
      <c r="G9" s="22">
        <v>648</v>
      </c>
      <c r="H9" s="22">
        <f>F9+G9</f>
        <v>28692</v>
      </c>
      <c r="I9" s="22">
        <f t="shared" ref="I9:K9" si="2">G9+H9</f>
        <v>29340</v>
      </c>
      <c r="J9" s="22">
        <f t="shared" si="2"/>
        <v>58032</v>
      </c>
      <c r="K9" s="22">
        <f t="shared" si="2"/>
        <v>87372</v>
      </c>
    </row>
    <row r="10" spans="1:11" ht="24" hidden="1" outlineLevel="1" x14ac:dyDescent="0.2">
      <c r="A10" s="19" t="s">
        <v>25</v>
      </c>
      <c r="B10" s="20" t="s">
        <v>35</v>
      </c>
      <c r="C10" s="20" t="s">
        <v>33</v>
      </c>
      <c r="D10" s="20" t="s">
        <v>37</v>
      </c>
      <c r="E10" s="20" t="s">
        <v>36</v>
      </c>
      <c r="F10" s="21">
        <v>291016</v>
      </c>
      <c r="G10" s="22">
        <v>13384</v>
      </c>
      <c r="H10" s="22">
        <f>FIO+G10</f>
        <v>304400</v>
      </c>
      <c r="I10" s="22">
        <f>FIO+H10</f>
        <v>595416</v>
      </c>
      <c r="J10" s="22">
        <f>FIO+I10</f>
        <v>886432</v>
      </c>
      <c r="K10" s="22">
        <f>FIO+J10</f>
        <v>1177448</v>
      </c>
    </row>
    <row r="11" spans="1:11" s="26" customFormat="1" ht="24.75" customHeight="1" collapsed="1" x14ac:dyDescent="0.2">
      <c r="A11" s="15" t="s">
        <v>2</v>
      </c>
      <c r="B11" s="23"/>
      <c r="C11" s="23"/>
      <c r="D11" s="23"/>
      <c r="E11" s="23"/>
      <c r="F11" s="24">
        <v>17724</v>
      </c>
      <c r="G11" s="24">
        <f>G12+G13+G14+G15+G16+G17</f>
        <v>779</v>
      </c>
      <c r="H11" s="24">
        <f t="shared" ref="H11:H42" si="3">F11+G11</f>
        <v>18503</v>
      </c>
      <c r="I11" s="18">
        <f>I12+I13+I14+I15+I16+I17</f>
        <v>27322</v>
      </c>
      <c r="J11" s="18">
        <f t="shared" ref="J11:K11" si="4">J12+J13+J14+J15+J16+J17</f>
        <v>27322</v>
      </c>
      <c r="K11" s="18">
        <f t="shared" si="4"/>
        <v>27322</v>
      </c>
    </row>
    <row r="12" spans="1:11" outlineLevel="1" x14ac:dyDescent="0.2">
      <c r="A12" s="19" t="s">
        <v>2</v>
      </c>
      <c r="B12" s="40" t="s">
        <v>32</v>
      </c>
      <c r="C12" s="20" t="s">
        <v>33</v>
      </c>
      <c r="D12" s="20" t="s">
        <v>49</v>
      </c>
      <c r="E12" s="20" t="s">
        <v>26</v>
      </c>
      <c r="F12" s="21">
        <v>428</v>
      </c>
      <c r="G12" s="21">
        <v>28</v>
      </c>
      <c r="H12" s="21">
        <f t="shared" si="3"/>
        <v>456</v>
      </c>
      <c r="I12" s="21">
        <v>780</v>
      </c>
      <c r="J12" s="21">
        <v>780</v>
      </c>
      <c r="K12" s="21">
        <v>780</v>
      </c>
    </row>
    <row r="13" spans="1:11" outlineLevel="1" x14ac:dyDescent="0.2">
      <c r="A13" s="19" t="s">
        <v>2</v>
      </c>
      <c r="B13" s="40" t="s">
        <v>32</v>
      </c>
      <c r="C13" s="20" t="s">
        <v>33</v>
      </c>
      <c r="D13" s="20" t="s">
        <v>49</v>
      </c>
      <c r="E13" s="20" t="s">
        <v>27</v>
      </c>
      <c r="F13" s="21">
        <v>130</v>
      </c>
      <c r="G13" s="21">
        <v>8</v>
      </c>
      <c r="H13" s="21">
        <f t="shared" si="3"/>
        <v>138</v>
      </c>
      <c r="I13" s="21">
        <v>236</v>
      </c>
      <c r="J13" s="21">
        <v>236</v>
      </c>
      <c r="K13" s="21">
        <v>236</v>
      </c>
    </row>
    <row r="14" spans="1:11" outlineLevel="1" x14ac:dyDescent="0.2">
      <c r="A14" s="19" t="s">
        <v>2</v>
      </c>
      <c r="B14" s="40" t="s">
        <v>32</v>
      </c>
      <c r="C14" s="20" t="s">
        <v>33</v>
      </c>
      <c r="D14" s="20" t="s">
        <v>49</v>
      </c>
      <c r="E14" s="20" t="s">
        <v>28</v>
      </c>
      <c r="F14" s="21">
        <v>1000</v>
      </c>
      <c r="G14" s="21">
        <v>0</v>
      </c>
      <c r="H14" s="21">
        <f t="shared" si="3"/>
        <v>1000</v>
      </c>
      <c r="I14" s="21">
        <f t="shared" ref="I14" si="5">G14+H14</f>
        <v>1000</v>
      </c>
      <c r="J14" s="21">
        <v>1000</v>
      </c>
      <c r="K14" s="21">
        <v>1000</v>
      </c>
    </row>
    <row r="15" spans="1:11" outlineLevel="1" x14ac:dyDescent="0.2">
      <c r="A15" s="19" t="s">
        <v>2</v>
      </c>
      <c r="B15" s="40" t="s">
        <v>32</v>
      </c>
      <c r="C15" s="20" t="s">
        <v>33</v>
      </c>
      <c r="D15" s="20" t="s">
        <v>50</v>
      </c>
      <c r="E15" s="20" t="s">
        <v>26</v>
      </c>
      <c r="F15" s="21">
        <v>8576</v>
      </c>
      <c r="G15" s="21">
        <v>570</v>
      </c>
      <c r="H15" s="21">
        <f t="shared" si="3"/>
        <v>9146</v>
      </c>
      <c r="I15" s="21">
        <v>15596</v>
      </c>
      <c r="J15" s="21">
        <v>15596</v>
      </c>
      <c r="K15" s="21">
        <v>15596</v>
      </c>
    </row>
    <row r="16" spans="1:11" s="43" customFormat="1" outlineLevel="1" x14ac:dyDescent="0.2">
      <c r="A16" s="41" t="s">
        <v>2</v>
      </c>
      <c r="B16" s="40" t="s">
        <v>32</v>
      </c>
      <c r="C16" s="40" t="s">
        <v>33</v>
      </c>
      <c r="D16" s="40" t="s">
        <v>50</v>
      </c>
      <c r="E16" s="40" t="s">
        <v>27</v>
      </c>
      <c r="F16" s="42">
        <v>2590</v>
      </c>
      <c r="G16" s="42">
        <v>173</v>
      </c>
      <c r="H16" s="42">
        <f t="shared" si="3"/>
        <v>2763</v>
      </c>
      <c r="I16" s="21">
        <v>4710</v>
      </c>
      <c r="J16" s="21">
        <v>4710</v>
      </c>
      <c r="K16" s="21">
        <v>4710</v>
      </c>
    </row>
    <row r="17" spans="1:11" outlineLevel="1" x14ac:dyDescent="0.2">
      <c r="A17" s="19" t="s">
        <v>2</v>
      </c>
      <c r="B17" s="40" t="s">
        <v>32</v>
      </c>
      <c r="C17" s="20" t="s">
        <v>33</v>
      </c>
      <c r="D17" s="20" t="s">
        <v>50</v>
      </c>
      <c r="E17" s="20" t="s">
        <v>28</v>
      </c>
      <c r="F17" s="21">
        <v>5000</v>
      </c>
      <c r="G17" s="21">
        <v>0</v>
      </c>
      <c r="H17" s="21">
        <f t="shared" si="3"/>
        <v>5000</v>
      </c>
      <c r="I17" s="21">
        <f t="shared" ref="I17" si="6">G17+H17</f>
        <v>5000</v>
      </c>
      <c r="J17" s="21">
        <v>5000</v>
      </c>
      <c r="K17" s="21">
        <v>5000</v>
      </c>
    </row>
    <row r="18" spans="1:11" ht="21" customHeight="1" x14ac:dyDescent="0.2">
      <c r="A18" s="15" t="s">
        <v>3</v>
      </c>
      <c r="B18" s="39"/>
      <c r="C18" s="23"/>
      <c r="D18" s="23"/>
      <c r="E18" s="23"/>
      <c r="F18" s="24">
        <v>17724</v>
      </c>
      <c r="G18" s="24">
        <f>G19+G20+G21+G22+G23+G24</f>
        <v>779</v>
      </c>
      <c r="H18" s="24">
        <f t="shared" si="3"/>
        <v>18503</v>
      </c>
      <c r="I18" s="18">
        <f>I19+I20+I21+I22+I23+I24</f>
        <v>27322</v>
      </c>
      <c r="J18" s="18">
        <f t="shared" ref="J18:K18" si="7">J19+J20+J21+J22+J23+J24</f>
        <v>27322</v>
      </c>
      <c r="K18" s="18">
        <f t="shared" si="7"/>
        <v>27322</v>
      </c>
    </row>
    <row r="19" spans="1:11" outlineLevel="1" x14ac:dyDescent="0.2">
      <c r="A19" s="19" t="s">
        <v>3</v>
      </c>
      <c r="B19" s="40" t="s">
        <v>32</v>
      </c>
      <c r="C19" s="20" t="s">
        <v>33</v>
      </c>
      <c r="D19" s="20" t="s">
        <v>49</v>
      </c>
      <c r="E19" s="20" t="s">
        <v>26</v>
      </c>
      <c r="F19" s="21">
        <v>428</v>
      </c>
      <c r="G19" s="21">
        <v>28</v>
      </c>
      <c r="H19" s="21">
        <f t="shared" si="3"/>
        <v>456</v>
      </c>
      <c r="I19" s="21">
        <v>780</v>
      </c>
      <c r="J19" s="21">
        <v>780</v>
      </c>
      <c r="K19" s="21">
        <v>780</v>
      </c>
    </row>
    <row r="20" spans="1:11" outlineLevel="1" x14ac:dyDescent="0.2">
      <c r="A20" s="19" t="s">
        <v>3</v>
      </c>
      <c r="B20" s="40" t="s">
        <v>32</v>
      </c>
      <c r="C20" s="20" t="s">
        <v>33</v>
      </c>
      <c r="D20" s="20" t="s">
        <v>49</v>
      </c>
      <c r="E20" s="20" t="s">
        <v>27</v>
      </c>
      <c r="F20" s="21">
        <v>130</v>
      </c>
      <c r="G20" s="21">
        <v>8</v>
      </c>
      <c r="H20" s="21">
        <f t="shared" si="3"/>
        <v>138</v>
      </c>
      <c r="I20" s="21">
        <v>236</v>
      </c>
      <c r="J20" s="21">
        <v>236</v>
      </c>
      <c r="K20" s="21">
        <v>236</v>
      </c>
    </row>
    <row r="21" spans="1:11" outlineLevel="1" x14ac:dyDescent="0.2">
      <c r="A21" s="19" t="s">
        <v>3</v>
      </c>
      <c r="B21" s="40" t="s">
        <v>32</v>
      </c>
      <c r="C21" s="20" t="s">
        <v>33</v>
      </c>
      <c r="D21" s="20" t="s">
        <v>49</v>
      </c>
      <c r="E21" s="20" t="s">
        <v>28</v>
      </c>
      <c r="F21" s="21">
        <v>1000</v>
      </c>
      <c r="G21" s="21">
        <v>0</v>
      </c>
      <c r="H21" s="21">
        <f t="shared" si="3"/>
        <v>1000</v>
      </c>
      <c r="I21" s="21">
        <v>1000</v>
      </c>
      <c r="J21" s="21">
        <v>1000</v>
      </c>
      <c r="K21" s="21">
        <v>1000</v>
      </c>
    </row>
    <row r="22" spans="1:11" outlineLevel="1" x14ac:dyDescent="0.2">
      <c r="A22" s="19" t="s">
        <v>3</v>
      </c>
      <c r="B22" s="40" t="s">
        <v>32</v>
      </c>
      <c r="C22" s="20" t="s">
        <v>33</v>
      </c>
      <c r="D22" s="20" t="s">
        <v>50</v>
      </c>
      <c r="E22" s="20" t="s">
        <v>26</v>
      </c>
      <c r="F22" s="21">
        <v>8576</v>
      </c>
      <c r="G22" s="21">
        <v>570</v>
      </c>
      <c r="H22" s="21">
        <f t="shared" si="3"/>
        <v>9146</v>
      </c>
      <c r="I22" s="21">
        <v>15596</v>
      </c>
      <c r="J22" s="21">
        <v>15596</v>
      </c>
      <c r="K22" s="21">
        <v>15596</v>
      </c>
    </row>
    <row r="23" spans="1:11" outlineLevel="1" x14ac:dyDescent="0.2">
      <c r="A23" s="19" t="s">
        <v>3</v>
      </c>
      <c r="B23" s="40" t="s">
        <v>32</v>
      </c>
      <c r="C23" s="20" t="s">
        <v>33</v>
      </c>
      <c r="D23" s="20" t="s">
        <v>50</v>
      </c>
      <c r="E23" s="20" t="s">
        <v>27</v>
      </c>
      <c r="F23" s="21">
        <v>2590</v>
      </c>
      <c r="G23" s="21">
        <v>173</v>
      </c>
      <c r="H23" s="21">
        <f t="shared" si="3"/>
        <v>2763</v>
      </c>
      <c r="I23" s="21">
        <v>4710</v>
      </c>
      <c r="J23" s="21">
        <v>4710</v>
      </c>
      <c r="K23" s="21">
        <v>4710</v>
      </c>
    </row>
    <row r="24" spans="1:11" outlineLevel="1" x14ac:dyDescent="0.2">
      <c r="A24" s="19" t="s">
        <v>3</v>
      </c>
      <c r="B24" s="40" t="s">
        <v>32</v>
      </c>
      <c r="C24" s="20" t="s">
        <v>33</v>
      </c>
      <c r="D24" s="20" t="s">
        <v>50</v>
      </c>
      <c r="E24" s="20" t="s">
        <v>28</v>
      </c>
      <c r="F24" s="21">
        <v>5000</v>
      </c>
      <c r="G24" s="21">
        <v>0</v>
      </c>
      <c r="H24" s="21">
        <f t="shared" si="3"/>
        <v>5000</v>
      </c>
      <c r="I24" s="21">
        <v>5000</v>
      </c>
      <c r="J24" s="21">
        <v>5000</v>
      </c>
      <c r="K24" s="21">
        <v>5000</v>
      </c>
    </row>
    <row r="25" spans="1:11" ht="21.75" customHeight="1" x14ac:dyDescent="0.2">
      <c r="A25" s="15" t="s">
        <v>4</v>
      </c>
      <c r="B25" s="39"/>
      <c r="C25" s="23"/>
      <c r="D25" s="23"/>
      <c r="E25" s="23"/>
      <c r="F25" s="24">
        <v>17724</v>
      </c>
      <c r="G25" s="24">
        <f>G26+G27+G28+G29+G30+G31</f>
        <v>779</v>
      </c>
      <c r="H25" s="24">
        <f t="shared" si="3"/>
        <v>18503</v>
      </c>
      <c r="I25" s="18">
        <f>I26+I27+I28+I29+I30+I31</f>
        <v>27322</v>
      </c>
      <c r="J25" s="18">
        <f t="shared" ref="J25:K25" si="8">J26+J27+J28+J29+J30+J31</f>
        <v>27322</v>
      </c>
      <c r="K25" s="18">
        <f t="shared" si="8"/>
        <v>27322</v>
      </c>
    </row>
    <row r="26" spans="1:11" outlineLevel="1" x14ac:dyDescent="0.2">
      <c r="A26" s="19" t="s">
        <v>4</v>
      </c>
      <c r="B26" s="20" t="s">
        <v>32</v>
      </c>
      <c r="C26" s="20" t="s">
        <v>33</v>
      </c>
      <c r="D26" s="20" t="s">
        <v>49</v>
      </c>
      <c r="E26" s="20" t="s">
        <v>26</v>
      </c>
      <c r="F26" s="21">
        <v>428</v>
      </c>
      <c r="G26" s="21">
        <v>28</v>
      </c>
      <c r="H26" s="21">
        <f t="shared" si="3"/>
        <v>456</v>
      </c>
      <c r="I26" s="21">
        <v>780</v>
      </c>
      <c r="J26" s="21">
        <v>780</v>
      </c>
      <c r="K26" s="21">
        <v>780</v>
      </c>
    </row>
    <row r="27" spans="1:11" outlineLevel="1" x14ac:dyDescent="0.2">
      <c r="A27" s="19" t="s">
        <v>4</v>
      </c>
      <c r="B27" s="20" t="s">
        <v>32</v>
      </c>
      <c r="C27" s="20" t="s">
        <v>33</v>
      </c>
      <c r="D27" s="20" t="s">
        <v>49</v>
      </c>
      <c r="E27" s="20" t="s">
        <v>27</v>
      </c>
      <c r="F27" s="21">
        <v>130</v>
      </c>
      <c r="G27" s="21">
        <v>8</v>
      </c>
      <c r="H27" s="21">
        <f t="shared" si="3"/>
        <v>138</v>
      </c>
      <c r="I27" s="21">
        <v>236</v>
      </c>
      <c r="J27" s="21">
        <v>236</v>
      </c>
      <c r="K27" s="21">
        <v>236</v>
      </c>
    </row>
    <row r="28" spans="1:11" outlineLevel="1" x14ac:dyDescent="0.2">
      <c r="A28" s="19" t="s">
        <v>4</v>
      </c>
      <c r="B28" s="20" t="s">
        <v>32</v>
      </c>
      <c r="C28" s="20" t="s">
        <v>33</v>
      </c>
      <c r="D28" s="20" t="s">
        <v>49</v>
      </c>
      <c r="E28" s="20" t="s">
        <v>28</v>
      </c>
      <c r="F28" s="21">
        <v>1000</v>
      </c>
      <c r="G28" s="21">
        <v>0</v>
      </c>
      <c r="H28" s="21">
        <f t="shared" si="3"/>
        <v>1000</v>
      </c>
      <c r="I28" s="21">
        <v>1000</v>
      </c>
      <c r="J28" s="21">
        <v>1000</v>
      </c>
      <c r="K28" s="21">
        <v>1000</v>
      </c>
    </row>
    <row r="29" spans="1:11" outlineLevel="1" x14ac:dyDescent="0.2">
      <c r="A29" s="19" t="s">
        <v>4</v>
      </c>
      <c r="B29" s="20" t="s">
        <v>32</v>
      </c>
      <c r="C29" s="20" t="s">
        <v>33</v>
      </c>
      <c r="D29" s="20" t="s">
        <v>50</v>
      </c>
      <c r="E29" s="20" t="s">
        <v>26</v>
      </c>
      <c r="F29" s="21">
        <v>8576</v>
      </c>
      <c r="G29" s="21">
        <v>570</v>
      </c>
      <c r="H29" s="21">
        <f t="shared" si="3"/>
        <v>9146</v>
      </c>
      <c r="I29" s="21">
        <v>15596</v>
      </c>
      <c r="J29" s="21">
        <v>15596</v>
      </c>
      <c r="K29" s="21">
        <v>15596</v>
      </c>
    </row>
    <row r="30" spans="1:11" outlineLevel="1" x14ac:dyDescent="0.2">
      <c r="A30" s="19" t="s">
        <v>4</v>
      </c>
      <c r="B30" s="20" t="s">
        <v>32</v>
      </c>
      <c r="C30" s="20" t="s">
        <v>33</v>
      </c>
      <c r="D30" s="20" t="s">
        <v>50</v>
      </c>
      <c r="E30" s="20" t="s">
        <v>27</v>
      </c>
      <c r="F30" s="21">
        <v>2590</v>
      </c>
      <c r="G30" s="21">
        <v>173</v>
      </c>
      <c r="H30" s="21">
        <f t="shared" si="3"/>
        <v>2763</v>
      </c>
      <c r="I30" s="21">
        <v>4710</v>
      </c>
      <c r="J30" s="21">
        <v>4710</v>
      </c>
      <c r="K30" s="21">
        <v>4710</v>
      </c>
    </row>
    <row r="31" spans="1:11" outlineLevel="1" x14ac:dyDescent="0.2">
      <c r="A31" s="19" t="s">
        <v>4</v>
      </c>
      <c r="B31" s="20" t="s">
        <v>32</v>
      </c>
      <c r="C31" s="20" t="s">
        <v>33</v>
      </c>
      <c r="D31" s="20" t="s">
        <v>50</v>
      </c>
      <c r="E31" s="20" t="s">
        <v>28</v>
      </c>
      <c r="F31" s="21">
        <v>5000</v>
      </c>
      <c r="G31" s="21">
        <v>0</v>
      </c>
      <c r="H31" s="21">
        <f t="shared" si="3"/>
        <v>5000</v>
      </c>
      <c r="I31" s="21">
        <v>5000</v>
      </c>
      <c r="J31" s="21">
        <v>5000</v>
      </c>
      <c r="K31" s="21">
        <v>5000</v>
      </c>
    </row>
    <row r="32" spans="1:11" ht="21.75" customHeight="1" x14ac:dyDescent="0.2">
      <c r="A32" s="15" t="s">
        <v>5</v>
      </c>
      <c r="B32" s="39"/>
      <c r="C32" s="23"/>
      <c r="D32" s="23"/>
      <c r="E32" s="23"/>
      <c r="F32" s="24">
        <v>17724</v>
      </c>
      <c r="G32" s="24">
        <f>G33+G34+G35+G36+G37+G38</f>
        <v>779</v>
      </c>
      <c r="H32" s="24">
        <f t="shared" si="3"/>
        <v>18503</v>
      </c>
      <c r="I32" s="18">
        <f>I33+I34+I35+I36+I37+I38</f>
        <v>27322</v>
      </c>
      <c r="J32" s="18">
        <f t="shared" ref="J32:K32" si="9">J33+J34+J35+J36+J37+J38</f>
        <v>27322</v>
      </c>
      <c r="K32" s="18">
        <f t="shared" si="9"/>
        <v>27322</v>
      </c>
    </row>
    <row r="33" spans="1:11" outlineLevel="1" x14ac:dyDescent="0.2">
      <c r="A33" s="19" t="s">
        <v>5</v>
      </c>
      <c r="B33" s="20" t="s">
        <v>32</v>
      </c>
      <c r="C33" s="20" t="s">
        <v>33</v>
      </c>
      <c r="D33" s="20" t="s">
        <v>49</v>
      </c>
      <c r="E33" s="20" t="s">
        <v>26</v>
      </c>
      <c r="F33" s="21">
        <v>428</v>
      </c>
      <c r="G33" s="21">
        <v>28</v>
      </c>
      <c r="H33" s="21">
        <f t="shared" si="3"/>
        <v>456</v>
      </c>
      <c r="I33" s="21">
        <v>780</v>
      </c>
      <c r="J33" s="21">
        <v>780</v>
      </c>
      <c r="K33" s="21">
        <v>780</v>
      </c>
    </row>
    <row r="34" spans="1:11" outlineLevel="1" x14ac:dyDescent="0.2">
      <c r="A34" s="19" t="s">
        <v>5</v>
      </c>
      <c r="B34" s="20" t="s">
        <v>32</v>
      </c>
      <c r="C34" s="20" t="s">
        <v>33</v>
      </c>
      <c r="D34" s="20" t="s">
        <v>49</v>
      </c>
      <c r="E34" s="20" t="s">
        <v>27</v>
      </c>
      <c r="F34" s="21">
        <v>130</v>
      </c>
      <c r="G34" s="21">
        <v>8</v>
      </c>
      <c r="H34" s="21">
        <f t="shared" si="3"/>
        <v>138</v>
      </c>
      <c r="I34" s="21">
        <v>236</v>
      </c>
      <c r="J34" s="21">
        <v>236</v>
      </c>
      <c r="K34" s="21">
        <v>236</v>
      </c>
    </row>
    <row r="35" spans="1:11" outlineLevel="1" x14ac:dyDescent="0.2">
      <c r="A35" s="19" t="s">
        <v>5</v>
      </c>
      <c r="B35" s="20" t="s">
        <v>32</v>
      </c>
      <c r="C35" s="20" t="s">
        <v>33</v>
      </c>
      <c r="D35" s="20" t="s">
        <v>49</v>
      </c>
      <c r="E35" s="20" t="s">
        <v>28</v>
      </c>
      <c r="F35" s="21">
        <v>1000</v>
      </c>
      <c r="G35" s="21">
        <v>0</v>
      </c>
      <c r="H35" s="21">
        <f t="shared" si="3"/>
        <v>1000</v>
      </c>
      <c r="I35" s="21">
        <v>1000</v>
      </c>
      <c r="J35" s="21">
        <v>1000</v>
      </c>
      <c r="K35" s="21">
        <v>1000</v>
      </c>
    </row>
    <row r="36" spans="1:11" outlineLevel="1" x14ac:dyDescent="0.2">
      <c r="A36" s="19" t="s">
        <v>5</v>
      </c>
      <c r="B36" s="20" t="s">
        <v>32</v>
      </c>
      <c r="C36" s="20" t="s">
        <v>33</v>
      </c>
      <c r="D36" s="20" t="s">
        <v>50</v>
      </c>
      <c r="E36" s="20" t="s">
        <v>26</v>
      </c>
      <c r="F36" s="21">
        <v>8576</v>
      </c>
      <c r="G36" s="21">
        <v>570</v>
      </c>
      <c r="H36" s="21">
        <f t="shared" si="3"/>
        <v>9146</v>
      </c>
      <c r="I36" s="21">
        <v>15596</v>
      </c>
      <c r="J36" s="21">
        <v>15596</v>
      </c>
      <c r="K36" s="21">
        <v>15596</v>
      </c>
    </row>
    <row r="37" spans="1:11" outlineLevel="1" x14ac:dyDescent="0.2">
      <c r="A37" s="19" t="s">
        <v>5</v>
      </c>
      <c r="B37" s="20" t="s">
        <v>32</v>
      </c>
      <c r="C37" s="20" t="s">
        <v>33</v>
      </c>
      <c r="D37" s="20" t="s">
        <v>50</v>
      </c>
      <c r="E37" s="20" t="s">
        <v>27</v>
      </c>
      <c r="F37" s="21">
        <v>2590</v>
      </c>
      <c r="G37" s="21">
        <v>173</v>
      </c>
      <c r="H37" s="21">
        <f t="shared" si="3"/>
        <v>2763</v>
      </c>
      <c r="I37" s="21">
        <v>4710</v>
      </c>
      <c r="J37" s="21">
        <v>4710</v>
      </c>
      <c r="K37" s="21">
        <v>4710</v>
      </c>
    </row>
    <row r="38" spans="1:11" outlineLevel="1" x14ac:dyDescent="0.2">
      <c r="A38" s="19" t="s">
        <v>5</v>
      </c>
      <c r="B38" s="20" t="s">
        <v>32</v>
      </c>
      <c r="C38" s="20" t="s">
        <v>33</v>
      </c>
      <c r="D38" s="20" t="s">
        <v>50</v>
      </c>
      <c r="E38" s="20" t="s">
        <v>28</v>
      </c>
      <c r="F38" s="21">
        <v>5000</v>
      </c>
      <c r="G38" s="21">
        <v>0</v>
      </c>
      <c r="H38" s="21">
        <f t="shared" si="3"/>
        <v>5000</v>
      </c>
      <c r="I38" s="21">
        <v>5000</v>
      </c>
      <c r="J38" s="21">
        <v>5000</v>
      </c>
      <c r="K38" s="21">
        <v>5000</v>
      </c>
    </row>
    <row r="39" spans="1:11" ht="20.25" customHeight="1" x14ac:dyDescent="0.2">
      <c r="A39" s="15" t="s">
        <v>6</v>
      </c>
      <c r="B39" s="39"/>
      <c r="C39" s="23"/>
      <c r="D39" s="23"/>
      <c r="E39" s="23"/>
      <c r="F39" s="24">
        <v>17724</v>
      </c>
      <c r="G39" s="24">
        <f>G40+G41+G42+G43+G44+G45</f>
        <v>779</v>
      </c>
      <c r="H39" s="24">
        <f t="shared" si="3"/>
        <v>18503</v>
      </c>
      <c r="I39" s="18">
        <f>I40+I41+I42+I43+I45+I44</f>
        <v>27322</v>
      </c>
      <c r="J39" s="18">
        <f t="shared" ref="J39:K39" si="10">J40+J41+J42+J43+J45+J44</f>
        <v>27322</v>
      </c>
      <c r="K39" s="18">
        <f t="shared" si="10"/>
        <v>27322</v>
      </c>
    </row>
    <row r="40" spans="1:11" outlineLevel="1" x14ac:dyDescent="0.2">
      <c r="A40" s="19" t="s">
        <v>6</v>
      </c>
      <c r="B40" s="44" t="s">
        <v>47</v>
      </c>
      <c r="C40" s="20" t="s">
        <v>33</v>
      </c>
      <c r="D40" s="20" t="s">
        <v>49</v>
      </c>
      <c r="E40" s="20" t="s">
        <v>26</v>
      </c>
      <c r="F40" s="21">
        <v>428</v>
      </c>
      <c r="G40" s="21">
        <v>28</v>
      </c>
      <c r="H40" s="21">
        <f t="shared" si="3"/>
        <v>456</v>
      </c>
      <c r="I40" s="21">
        <v>780</v>
      </c>
      <c r="J40" s="21">
        <v>780</v>
      </c>
      <c r="K40" s="21">
        <v>780</v>
      </c>
    </row>
    <row r="41" spans="1:11" outlineLevel="1" x14ac:dyDescent="0.2">
      <c r="A41" s="19" t="s">
        <v>6</v>
      </c>
      <c r="B41" s="44" t="s">
        <v>47</v>
      </c>
      <c r="C41" s="20" t="s">
        <v>33</v>
      </c>
      <c r="D41" s="20" t="s">
        <v>49</v>
      </c>
      <c r="E41" s="20" t="s">
        <v>27</v>
      </c>
      <c r="F41" s="21">
        <v>130</v>
      </c>
      <c r="G41" s="21">
        <v>8</v>
      </c>
      <c r="H41" s="21">
        <f t="shared" si="3"/>
        <v>138</v>
      </c>
      <c r="I41" s="21">
        <v>236</v>
      </c>
      <c r="J41" s="21">
        <v>236</v>
      </c>
      <c r="K41" s="21">
        <v>236</v>
      </c>
    </row>
    <row r="42" spans="1:11" outlineLevel="1" x14ac:dyDescent="0.2">
      <c r="A42" s="19" t="s">
        <v>6</v>
      </c>
      <c r="B42" s="20" t="s">
        <v>32</v>
      </c>
      <c r="C42" s="20" t="s">
        <v>33</v>
      </c>
      <c r="D42" s="20" t="s">
        <v>49</v>
      </c>
      <c r="E42" s="20" t="s">
        <v>28</v>
      </c>
      <c r="F42" s="21">
        <v>1000</v>
      </c>
      <c r="G42" s="21">
        <v>0</v>
      </c>
      <c r="H42" s="21">
        <f t="shared" si="3"/>
        <v>1000</v>
      </c>
      <c r="I42" s="21">
        <v>1000</v>
      </c>
      <c r="J42" s="21">
        <v>1000</v>
      </c>
      <c r="K42" s="21">
        <v>1000</v>
      </c>
    </row>
    <row r="43" spans="1:11" outlineLevel="1" x14ac:dyDescent="0.2">
      <c r="A43" s="19" t="s">
        <v>6</v>
      </c>
      <c r="B43" s="44" t="s">
        <v>47</v>
      </c>
      <c r="C43" s="20" t="s">
        <v>33</v>
      </c>
      <c r="D43" s="20" t="s">
        <v>50</v>
      </c>
      <c r="E43" s="20" t="s">
        <v>26</v>
      </c>
      <c r="F43" s="21">
        <v>8576</v>
      </c>
      <c r="G43" s="21">
        <v>570</v>
      </c>
      <c r="H43" s="21">
        <f t="shared" ref="H43:H74" si="11">F43+G43</f>
        <v>9146</v>
      </c>
      <c r="I43" s="21">
        <v>15596</v>
      </c>
      <c r="J43" s="21">
        <v>15596</v>
      </c>
      <c r="K43" s="21">
        <v>15596</v>
      </c>
    </row>
    <row r="44" spans="1:11" outlineLevel="1" x14ac:dyDescent="0.2">
      <c r="A44" s="19" t="s">
        <v>6</v>
      </c>
      <c r="B44" s="44" t="s">
        <v>47</v>
      </c>
      <c r="C44" s="20" t="s">
        <v>33</v>
      </c>
      <c r="D44" s="20" t="s">
        <v>50</v>
      </c>
      <c r="E44" s="20" t="s">
        <v>27</v>
      </c>
      <c r="F44" s="21">
        <v>2590</v>
      </c>
      <c r="G44" s="21">
        <v>173</v>
      </c>
      <c r="H44" s="21">
        <f t="shared" si="11"/>
        <v>2763</v>
      </c>
      <c r="I44" s="21">
        <v>4710</v>
      </c>
      <c r="J44" s="21">
        <v>4710</v>
      </c>
      <c r="K44" s="21">
        <v>4710</v>
      </c>
    </row>
    <row r="45" spans="1:11" outlineLevel="1" x14ac:dyDescent="0.2">
      <c r="A45" s="19" t="s">
        <v>6</v>
      </c>
      <c r="B45" s="20" t="s">
        <v>32</v>
      </c>
      <c r="C45" s="20" t="s">
        <v>33</v>
      </c>
      <c r="D45" s="20" t="s">
        <v>50</v>
      </c>
      <c r="E45" s="20" t="s">
        <v>28</v>
      </c>
      <c r="F45" s="21">
        <v>5000</v>
      </c>
      <c r="G45" s="21">
        <v>0</v>
      </c>
      <c r="H45" s="21">
        <f t="shared" si="11"/>
        <v>5000</v>
      </c>
      <c r="I45" s="21">
        <v>5000</v>
      </c>
      <c r="J45" s="21">
        <v>5000</v>
      </c>
      <c r="K45" s="21">
        <v>5000</v>
      </c>
    </row>
    <row r="46" spans="1:11" ht="21.75" customHeight="1" x14ac:dyDescent="0.2">
      <c r="A46" s="15" t="s">
        <v>7</v>
      </c>
      <c r="B46" s="39"/>
      <c r="C46" s="23"/>
      <c r="D46" s="23"/>
      <c r="E46" s="23"/>
      <c r="F46" s="24">
        <v>17752</v>
      </c>
      <c r="G46" s="24">
        <f>G47+G48+G49+G50+G51+G52</f>
        <v>789</v>
      </c>
      <c r="H46" s="24">
        <f t="shared" si="11"/>
        <v>18541</v>
      </c>
      <c r="I46" s="18">
        <f>I47+I48+I49+I50+I51+I52</f>
        <v>27322</v>
      </c>
      <c r="J46" s="18">
        <f t="shared" ref="J46:K46" si="12">J47+J48+J49+J50+J51+J52</f>
        <v>27322</v>
      </c>
      <c r="K46" s="18">
        <f t="shared" si="12"/>
        <v>27322</v>
      </c>
    </row>
    <row r="47" spans="1:11" outlineLevel="1" x14ac:dyDescent="0.2">
      <c r="A47" s="19" t="s">
        <v>7</v>
      </c>
      <c r="B47" s="20" t="s">
        <v>32</v>
      </c>
      <c r="C47" s="20" t="s">
        <v>33</v>
      </c>
      <c r="D47" s="20" t="s">
        <v>49</v>
      </c>
      <c r="E47" s="20" t="s">
        <v>26</v>
      </c>
      <c r="F47" s="21">
        <v>428</v>
      </c>
      <c r="G47" s="21">
        <v>28</v>
      </c>
      <c r="H47" s="21">
        <f t="shared" si="11"/>
        <v>456</v>
      </c>
      <c r="I47" s="21">
        <v>780</v>
      </c>
      <c r="J47" s="21">
        <v>780</v>
      </c>
      <c r="K47" s="21">
        <v>780</v>
      </c>
    </row>
    <row r="48" spans="1:11" outlineLevel="1" x14ac:dyDescent="0.2">
      <c r="A48" s="19" t="s">
        <v>7</v>
      </c>
      <c r="B48" s="20" t="s">
        <v>32</v>
      </c>
      <c r="C48" s="20" t="s">
        <v>33</v>
      </c>
      <c r="D48" s="20" t="s">
        <v>49</v>
      </c>
      <c r="E48" s="20" t="s">
        <v>27</v>
      </c>
      <c r="F48" s="21">
        <v>130</v>
      </c>
      <c r="G48" s="21">
        <v>8</v>
      </c>
      <c r="H48" s="21">
        <f t="shared" si="11"/>
        <v>138</v>
      </c>
      <c r="I48" s="21">
        <v>236</v>
      </c>
      <c r="J48" s="21">
        <v>236</v>
      </c>
      <c r="K48" s="21">
        <v>236</v>
      </c>
    </row>
    <row r="49" spans="1:11" outlineLevel="1" x14ac:dyDescent="0.2">
      <c r="A49" s="19" t="s">
        <v>7</v>
      </c>
      <c r="B49" s="20" t="s">
        <v>32</v>
      </c>
      <c r="C49" s="20" t="s">
        <v>33</v>
      </c>
      <c r="D49" s="20" t="s">
        <v>49</v>
      </c>
      <c r="E49" s="20" t="s">
        <v>28</v>
      </c>
      <c r="F49" s="21">
        <v>1000</v>
      </c>
      <c r="G49" s="21">
        <v>0</v>
      </c>
      <c r="H49" s="21">
        <f t="shared" si="11"/>
        <v>1000</v>
      </c>
      <c r="I49" s="21">
        <v>1000</v>
      </c>
      <c r="J49" s="21">
        <v>1000</v>
      </c>
      <c r="K49" s="21">
        <v>1000</v>
      </c>
    </row>
    <row r="50" spans="1:11" outlineLevel="1" x14ac:dyDescent="0.2">
      <c r="A50" s="19" t="s">
        <v>7</v>
      </c>
      <c r="B50" s="20" t="s">
        <v>32</v>
      </c>
      <c r="C50" s="20" t="s">
        <v>33</v>
      </c>
      <c r="D50" s="20" t="s">
        <v>50</v>
      </c>
      <c r="E50" s="20" t="s">
        <v>26</v>
      </c>
      <c r="F50" s="21">
        <v>8598</v>
      </c>
      <c r="G50" s="21">
        <v>570</v>
      </c>
      <c r="H50" s="21">
        <f t="shared" si="11"/>
        <v>9168</v>
      </c>
      <c r="I50" s="21">
        <v>15596</v>
      </c>
      <c r="J50" s="21">
        <v>15596</v>
      </c>
      <c r="K50" s="21">
        <v>15596</v>
      </c>
    </row>
    <row r="51" spans="1:11" outlineLevel="1" x14ac:dyDescent="0.2">
      <c r="A51" s="19" t="s">
        <v>7</v>
      </c>
      <c r="B51" s="20" t="s">
        <v>32</v>
      </c>
      <c r="C51" s="20" t="s">
        <v>33</v>
      </c>
      <c r="D51" s="20" t="s">
        <v>50</v>
      </c>
      <c r="E51" s="20" t="s">
        <v>27</v>
      </c>
      <c r="F51" s="21">
        <v>2596</v>
      </c>
      <c r="G51" s="21">
        <v>183</v>
      </c>
      <c r="H51" s="21">
        <f t="shared" si="11"/>
        <v>2779</v>
      </c>
      <c r="I51" s="21">
        <v>4710</v>
      </c>
      <c r="J51" s="21">
        <v>4710</v>
      </c>
      <c r="K51" s="21">
        <v>4710</v>
      </c>
    </row>
    <row r="52" spans="1:11" outlineLevel="1" x14ac:dyDescent="0.2">
      <c r="A52" s="19" t="s">
        <v>7</v>
      </c>
      <c r="B52" s="20" t="s">
        <v>32</v>
      </c>
      <c r="C52" s="20" t="s">
        <v>33</v>
      </c>
      <c r="D52" s="20" t="s">
        <v>50</v>
      </c>
      <c r="E52" s="20" t="s">
        <v>28</v>
      </c>
      <c r="F52" s="21">
        <v>5000</v>
      </c>
      <c r="G52" s="21">
        <v>0</v>
      </c>
      <c r="H52" s="21">
        <f t="shared" si="11"/>
        <v>5000</v>
      </c>
      <c r="I52" s="21">
        <v>5000</v>
      </c>
      <c r="J52" s="21">
        <v>5000</v>
      </c>
      <c r="K52" s="21">
        <v>5000</v>
      </c>
    </row>
    <row r="53" spans="1:11" ht="19.5" customHeight="1" x14ac:dyDescent="0.2">
      <c r="A53" s="15" t="s">
        <v>8</v>
      </c>
      <c r="B53" s="39"/>
      <c r="C53" s="23"/>
      <c r="D53" s="23"/>
      <c r="E53" s="23"/>
      <c r="F53" s="24">
        <v>17724</v>
      </c>
      <c r="G53" s="24">
        <f>G54+G55+G56+G57+G58+G59</f>
        <v>779</v>
      </c>
      <c r="H53" s="24">
        <f t="shared" si="11"/>
        <v>18503</v>
      </c>
      <c r="I53" s="18">
        <f>I54+I55+I56+I57+I58+I59</f>
        <v>27318</v>
      </c>
      <c r="J53" s="18">
        <f t="shared" ref="J53:K53" si="13">J54+J55+J56+J57+J58+J59</f>
        <v>27318</v>
      </c>
      <c r="K53" s="18">
        <f t="shared" si="13"/>
        <v>27318</v>
      </c>
    </row>
    <row r="54" spans="1:11" outlineLevel="1" x14ac:dyDescent="0.2">
      <c r="A54" s="19" t="s">
        <v>8</v>
      </c>
      <c r="B54" s="20" t="s">
        <v>32</v>
      </c>
      <c r="C54" s="20" t="s">
        <v>33</v>
      </c>
      <c r="D54" s="20" t="s">
        <v>49</v>
      </c>
      <c r="E54" s="20" t="s">
        <v>26</v>
      </c>
      <c r="F54" s="21">
        <v>428</v>
      </c>
      <c r="G54" s="21">
        <v>28</v>
      </c>
      <c r="H54" s="21">
        <f t="shared" si="11"/>
        <v>456</v>
      </c>
      <c r="I54" s="21">
        <v>780</v>
      </c>
      <c r="J54" s="21">
        <v>780</v>
      </c>
      <c r="K54" s="21">
        <v>780</v>
      </c>
    </row>
    <row r="55" spans="1:11" outlineLevel="1" x14ac:dyDescent="0.2">
      <c r="A55" s="19" t="s">
        <v>8</v>
      </c>
      <c r="B55" s="20" t="s">
        <v>32</v>
      </c>
      <c r="C55" s="20" t="s">
        <v>33</v>
      </c>
      <c r="D55" s="20" t="s">
        <v>49</v>
      </c>
      <c r="E55" s="20" t="s">
        <v>27</v>
      </c>
      <c r="F55" s="21">
        <v>130</v>
      </c>
      <c r="G55" s="21">
        <v>8</v>
      </c>
      <c r="H55" s="21">
        <f t="shared" si="11"/>
        <v>138</v>
      </c>
      <c r="I55" s="21">
        <v>236</v>
      </c>
      <c r="J55" s="21">
        <v>236</v>
      </c>
      <c r="K55" s="21">
        <v>236</v>
      </c>
    </row>
    <row r="56" spans="1:11" outlineLevel="1" x14ac:dyDescent="0.2">
      <c r="A56" s="19" t="s">
        <v>8</v>
      </c>
      <c r="B56" s="20" t="s">
        <v>32</v>
      </c>
      <c r="C56" s="20" t="s">
        <v>33</v>
      </c>
      <c r="D56" s="20" t="s">
        <v>49</v>
      </c>
      <c r="E56" s="20" t="s">
        <v>28</v>
      </c>
      <c r="F56" s="21">
        <v>1000</v>
      </c>
      <c r="G56" s="21">
        <v>0</v>
      </c>
      <c r="H56" s="21">
        <f t="shared" si="11"/>
        <v>1000</v>
      </c>
      <c r="I56" s="21">
        <v>1000</v>
      </c>
      <c r="J56" s="21">
        <v>1000</v>
      </c>
      <c r="K56" s="21">
        <v>1000</v>
      </c>
    </row>
    <row r="57" spans="1:11" outlineLevel="1" x14ac:dyDescent="0.2">
      <c r="A57" s="19" t="s">
        <v>8</v>
      </c>
      <c r="B57" s="20" t="s">
        <v>32</v>
      </c>
      <c r="C57" s="20" t="s">
        <v>33</v>
      </c>
      <c r="D57" s="20" t="s">
        <v>50</v>
      </c>
      <c r="E57" s="20" t="s">
        <v>26</v>
      </c>
      <c r="F57" s="21">
        <v>8576</v>
      </c>
      <c r="G57" s="21">
        <v>570</v>
      </c>
      <c r="H57" s="21">
        <f t="shared" si="11"/>
        <v>9146</v>
      </c>
      <c r="I57" s="21">
        <v>15593</v>
      </c>
      <c r="J57" s="21">
        <v>15593</v>
      </c>
      <c r="K57" s="21">
        <v>15593</v>
      </c>
    </row>
    <row r="58" spans="1:11" outlineLevel="1" x14ac:dyDescent="0.2">
      <c r="A58" s="19" t="s">
        <v>8</v>
      </c>
      <c r="B58" s="20" t="s">
        <v>32</v>
      </c>
      <c r="C58" s="20" t="s">
        <v>33</v>
      </c>
      <c r="D58" s="20" t="s">
        <v>50</v>
      </c>
      <c r="E58" s="20" t="s">
        <v>27</v>
      </c>
      <c r="F58" s="21">
        <v>2590</v>
      </c>
      <c r="G58" s="21">
        <v>173</v>
      </c>
      <c r="H58" s="21">
        <f t="shared" si="11"/>
        <v>2763</v>
      </c>
      <c r="I58" s="21">
        <v>4709</v>
      </c>
      <c r="J58" s="21">
        <v>4709</v>
      </c>
      <c r="K58" s="21">
        <v>4709</v>
      </c>
    </row>
    <row r="59" spans="1:11" outlineLevel="1" x14ac:dyDescent="0.2">
      <c r="A59" s="19" t="s">
        <v>8</v>
      </c>
      <c r="B59" s="20" t="s">
        <v>32</v>
      </c>
      <c r="C59" s="20" t="s">
        <v>33</v>
      </c>
      <c r="D59" s="20" t="s">
        <v>50</v>
      </c>
      <c r="E59" s="20" t="s">
        <v>28</v>
      </c>
      <c r="F59" s="21">
        <v>5000</v>
      </c>
      <c r="G59" s="21">
        <v>0</v>
      </c>
      <c r="H59" s="21">
        <f t="shared" si="11"/>
        <v>5000</v>
      </c>
      <c r="I59" s="21">
        <v>5000</v>
      </c>
      <c r="J59" s="21">
        <v>5000</v>
      </c>
      <c r="K59" s="21">
        <v>5000</v>
      </c>
    </row>
    <row r="60" spans="1:11" ht="20.25" customHeight="1" x14ac:dyDescent="0.2">
      <c r="A60" s="15" t="s">
        <v>9</v>
      </c>
      <c r="B60" s="39"/>
      <c r="C60" s="23"/>
      <c r="D60" s="23"/>
      <c r="E60" s="23"/>
      <c r="F60" s="24">
        <v>17724</v>
      </c>
      <c r="G60" s="24">
        <f>G61+G62+G63+G64+G65+G66</f>
        <v>779</v>
      </c>
      <c r="H60" s="24">
        <f t="shared" si="11"/>
        <v>18503</v>
      </c>
      <c r="I60" s="18">
        <f>I61+I62+I63+I64+I65+I66</f>
        <v>27322</v>
      </c>
      <c r="J60" s="18">
        <f t="shared" ref="J60:K60" si="14">J61+J62+J63+J64+J65+J66</f>
        <v>27322</v>
      </c>
      <c r="K60" s="18">
        <f t="shared" si="14"/>
        <v>27322</v>
      </c>
    </row>
    <row r="61" spans="1:11" outlineLevel="1" x14ac:dyDescent="0.2">
      <c r="A61" s="19" t="s">
        <v>9</v>
      </c>
      <c r="B61" s="20" t="s">
        <v>32</v>
      </c>
      <c r="C61" s="20" t="s">
        <v>33</v>
      </c>
      <c r="D61" s="20" t="s">
        <v>49</v>
      </c>
      <c r="E61" s="20" t="s">
        <v>26</v>
      </c>
      <c r="F61" s="21">
        <v>428</v>
      </c>
      <c r="G61" s="21">
        <v>28</v>
      </c>
      <c r="H61" s="21">
        <f t="shared" si="11"/>
        <v>456</v>
      </c>
      <c r="I61" s="21">
        <v>780</v>
      </c>
      <c r="J61" s="21">
        <v>780</v>
      </c>
      <c r="K61" s="21">
        <v>780</v>
      </c>
    </row>
    <row r="62" spans="1:11" outlineLevel="1" x14ac:dyDescent="0.2">
      <c r="A62" s="19" t="s">
        <v>9</v>
      </c>
      <c r="B62" s="20" t="s">
        <v>32</v>
      </c>
      <c r="C62" s="20" t="s">
        <v>33</v>
      </c>
      <c r="D62" s="20" t="s">
        <v>49</v>
      </c>
      <c r="E62" s="20" t="s">
        <v>27</v>
      </c>
      <c r="F62" s="21">
        <v>130</v>
      </c>
      <c r="G62" s="21">
        <v>8</v>
      </c>
      <c r="H62" s="21">
        <f t="shared" si="11"/>
        <v>138</v>
      </c>
      <c r="I62" s="21">
        <v>236</v>
      </c>
      <c r="J62" s="21">
        <v>236</v>
      </c>
      <c r="K62" s="21">
        <v>236</v>
      </c>
    </row>
    <row r="63" spans="1:11" outlineLevel="1" x14ac:dyDescent="0.2">
      <c r="A63" s="19" t="s">
        <v>9</v>
      </c>
      <c r="B63" s="20" t="s">
        <v>32</v>
      </c>
      <c r="C63" s="20" t="s">
        <v>33</v>
      </c>
      <c r="D63" s="20" t="s">
        <v>49</v>
      </c>
      <c r="E63" s="20" t="s">
        <v>28</v>
      </c>
      <c r="F63" s="21">
        <v>1000</v>
      </c>
      <c r="G63" s="21">
        <v>0</v>
      </c>
      <c r="H63" s="21">
        <f t="shared" si="11"/>
        <v>1000</v>
      </c>
      <c r="I63" s="21">
        <v>1000</v>
      </c>
      <c r="J63" s="21">
        <v>1000</v>
      </c>
      <c r="K63" s="21">
        <v>1000</v>
      </c>
    </row>
    <row r="64" spans="1:11" outlineLevel="1" x14ac:dyDescent="0.2">
      <c r="A64" s="19" t="s">
        <v>9</v>
      </c>
      <c r="B64" s="20" t="s">
        <v>32</v>
      </c>
      <c r="C64" s="20" t="s">
        <v>33</v>
      </c>
      <c r="D64" s="20" t="s">
        <v>50</v>
      </c>
      <c r="E64" s="20" t="s">
        <v>26</v>
      </c>
      <c r="F64" s="21">
        <v>8576</v>
      </c>
      <c r="G64" s="21">
        <v>570</v>
      </c>
      <c r="H64" s="21">
        <f t="shared" si="11"/>
        <v>9146</v>
      </c>
      <c r="I64" s="21">
        <v>15596</v>
      </c>
      <c r="J64" s="21">
        <v>15596</v>
      </c>
      <c r="K64" s="21">
        <v>15596</v>
      </c>
    </row>
    <row r="65" spans="1:11" outlineLevel="1" x14ac:dyDescent="0.2">
      <c r="A65" s="19" t="s">
        <v>9</v>
      </c>
      <c r="B65" s="20" t="s">
        <v>32</v>
      </c>
      <c r="C65" s="20" t="s">
        <v>33</v>
      </c>
      <c r="D65" s="20" t="s">
        <v>50</v>
      </c>
      <c r="E65" s="20" t="s">
        <v>27</v>
      </c>
      <c r="F65" s="21">
        <v>2590</v>
      </c>
      <c r="G65" s="21">
        <v>173</v>
      </c>
      <c r="H65" s="21">
        <f t="shared" si="11"/>
        <v>2763</v>
      </c>
      <c r="I65" s="21">
        <v>4710</v>
      </c>
      <c r="J65" s="21">
        <v>4710</v>
      </c>
      <c r="K65" s="21">
        <v>4710</v>
      </c>
    </row>
    <row r="66" spans="1:11" outlineLevel="1" x14ac:dyDescent="0.2">
      <c r="A66" s="19" t="s">
        <v>9</v>
      </c>
      <c r="B66" s="20" t="s">
        <v>32</v>
      </c>
      <c r="C66" s="20" t="s">
        <v>33</v>
      </c>
      <c r="D66" s="20" t="s">
        <v>50</v>
      </c>
      <c r="E66" s="20" t="s">
        <v>28</v>
      </c>
      <c r="F66" s="21">
        <v>5000</v>
      </c>
      <c r="G66" s="21">
        <v>0</v>
      </c>
      <c r="H66" s="21">
        <f t="shared" si="11"/>
        <v>5000</v>
      </c>
      <c r="I66" s="21">
        <v>5000</v>
      </c>
      <c r="J66" s="21">
        <v>5000</v>
      </c>
      <c r="K66" s="21">
        <v>5000</v>
      </c>
    </row>
    <row r="67" spans="1:11" ht="20.25" customHeight="1" x14ac:dyDescent="0.2">
      <c r="A67" s="15" t="s">
        <v>10</v>
      </c>
      <c r="B67" s="39"/>
      <c r="C67" s="23"/>
      <c r="D67" s="23"/>
      <c r="E67" s="23"/>
      <c r="F67" s="24">
        <v>17724</v>
      </c>
      <c r="G67" s="24">
        <f>G68+G69+G70+G71+G72+G73</f>
        <v>779</v>
      </c>
      <c r="H67" s="24">
        <f t="shared" si="11"/>
        <v>18503</v>
      </c>
      <c r="I67" s="18">
        <f>I68+I69+I70+I71+I72+I73</f>
        <v>27322</v>
      </c>
      <c r="J67" s="18">
        <f t="shared" ref="J67:K67" si="15">J68+J69+J70+J71+J72+J73</f>
        <v>27322</v>
      </c>
      <c r="K67" s="18">
        <f t="shared" si="15"/>
        <v>27322</v>
      </c>
    </row>
    <row r="68" spans="1:11" outlineLevel="1" x14ac:dyDescent="0.2">
      <c r="A68" s="19" t="s">
        <v>10</v>
      </c>
      <c r="B68" s="20" t="s">
        <v>32</v>
      </c>
      <c r="C68" s="20" t="s">
        <v>33</v>
      </c>
      <c r="D68" s="20" t="s">
        <v>49</v>
      </c>
      <c r="E68" s="20" t="s">
        <v>26</v>
      </c>
      <c r="F68" s="21">
        <v>428</v>
      </c>
      <c r="G68" s="21">
        <v>28</v>
      </c>
      <c r="H68" s="21">
        <f t="shared" si="11"/>
        <v>456</v>
      </c>
      <c r="I68" s="21">
        <v>780</v>
      </c>
      <c r="J68" s="21">
        <v>780</v>
      </c>
      <c r="K68" s="21">
        <v>780</v>
      </c>
    </row>
    <row r="69" spans="1:11" outlineLevel="1" x14ac:dyDescent="0.2">
      <c r="A69" s="19" t="s">
        <v>10</v>
      </c>
      <c r="B69" s="20" t="s">
        <v>32</v>
      </c>
      <c r="C69" s="20" t="s">
        <v>33</v>
      </c>
      <c r="D69" s="20" t="s">
        <v>49</v>
      </c>
      <c r="E69" s="20" t="s">
        <v>27</v>
      </c>
      <c r="F69" s="21">
        <v>130</v>
      </c>
      <c r="G69" s="21">
        <v>8</v>
      </c>
      <c r="H69" s="21">
        <f t="shared" si="11"/>
        <v>138</v>
      </c>
      <c r="I69" s="21">
        <v>236</v>
      </c>
      <c r="J69" s="21">
        <v>236</v>
      </c>
      <c r="K69" s="21">
        <v>236</v>
      </c>
    </row>
    <row r="70" spans="1:11" outlineLevel="1" x14ac:dyDescent="0.2">
      <c r="A70" s="19" t="s">
        <v>10</v>
      </c>
      <c r="B70" s="20" t="s">
        <v>32</v>
      </c>
      <c r="C70" s="20" t="s">
        <v>33</v>
      </c>
      <c r="D70" s="20" t="s">
        <v>49</v>
      </c>
      <c r="E70" s="20" t="s">
        <v>28</v>
      </c>
      <c r="F70" s="21">
        <v>1000</v>
      </c>
      <c r="G70" s="21">
        <v>0</v>
      </c>
      <c r="H70" s="21">
        <f t="shared" si="11"/>
        <v>1000</v>
      </c>
      <c r="I70" s="21">
        <v>1000</v>
      </c>
      <c r="J70" s="21">
        <v>1000</v>
      </c>
      <c r="K70" s="21">
        <v>1000</v>
      </c>
    </row>
    <row r="71" spans="1:11" outlineLevel="1" x14ac:dyDescent="0.2">
      <c r="A71" s="19" t="s">
        <v>10</v>
      </c>
      <c r="B71" s="20" t="s">
        <v>32</v>
      </c>
      <c r="C71" s="20" t="s">
        <v>33</v>
      </c>
      <c r="D71" s="20" t="s">
        <v>50</v>
      </c>
      <c r="E71" s="20" t="s">
        <v>26</v>
      </c>
      <c r="F71" s="21">
        <v>8576</v>
      </c>
      <c r="G71" s="21">
        <v>570</v>
      </c>
      <c r="H71" s="21">
        <f t="shared" si="11"/>
        <v>9146</v>
      </c>
      <c r="I71" s="21">
        <v>15596</v>
      </c>
      <c r="J71" s="21">
        <v>15596</v>
      </c>
      <c r="K71" s="21">
        <v>15596</v>
      </c>
    </row>
    <row r="72" spans="1:11" outlineLevel="1" x14ac:dyDescent="0.2">
      <c r="A72" s="19" t="s">
        <v>10</v>
      </c>
      <c r="B72" s="20" t="s">
        <v>32</v>
      </c>
      <c r="C72" s="20" t="s">
        <v>33</v>
      </c>
      <c r="D72" s="20" t="s">
        <v>50</v>
      </c>
      <c r="E72" s="20" t="s">
        <v>27</v>
      </c>
      <c r="F72" s="21">
        <v>2590</v>
      </c>
      <c r="G72" s="21">
        <v>173</v>
      </c>
      <c r="H72" s="21">
        <f t="shared" si="11"/>
        <v>2763</v>
      </c>
      <c r="I72" s="21">
        <v>4710</v>
      </c>
      <c r="J72" s="21">
        <v>4710</v>
      </c>
      <c r="K72" s="21">
        <v>4710</v>
      </c>
    </row>
    <row r="73" spans="1:11" outlineLevel="1" x14ac:dyDescent="0.2">
      <c r="A73" s="19" t="s">
        <v>10</v>
      </c>
      <c r="B73" s="20" t="s">
        <v>32</v>
      </c>
      <c r="C73" s="20" t="s">
        <v>33</v>
      </c>
      <c r="D73" s="20" t="s">
        <v>50</v>
      </c>
      <c r="E73" s="20" t="s">
        <v>28</v>
      </c>
      <c r="F73" s="21">
        <v>5000</v>
      </c>
      <c r="G73" s="21">
        <v>0</v>
      </c>
      <c r="H73" s="21">
        <f t="shared" si="11"/>
        <v>5000</v>
      </c>
      <c r="I73" s="21">
        <v>5000</v>
      </c>
      <c r="J73" s="21">
        <v>5000</v>
      </c>
      <c r="K73" s="21">
        <v>5000</v>
      </c>
    </row>
    <row r="74" spans="1:11" ht="20.25" customHeight="1" x14ac:dyDescent="0.2">
      <c r="A74" s="15" t="s">
        <v>11</v>
      </c>
      <c r="B74" s="39"/>
      <c r="C74" s="23"/>
      <c r="D74" s="23"/>
      <c r="E74" s="23"/>
      <c r="F74" s="24">
        <v>17724</v>
      </c>
      <c r="G74" s="24">
        <f>G75+G76+G77+G78+G79+G80</f>
        <v>779</v>
      </c>
      <c r="H74" s="24">
        <f t="shared" si="11"/>
        <v>18503</v>
      </c>
      <c r="I74" s="18">
        <f>I75+I76+I77+I78+I79+I80</f>
        <v>27322</v>
      </c>
      <c r="J74" s="18">
        <f t="shared" ref="J74:K74" si="16">J75+J76+J77+J78+J79+J80</f>
        <v>27322</v>
      </c>
      <c r="K74" s="18">
        <f t="shared" si="16"/>
        <v>27322</v>
      </c>
    </row>
    <row r="75" spans="1:11" outlineLevel="1" x14ac:dyDescent="0.2">
      <c r="A75" s="19" t="s">
        <v>11</v>
      </c>
      <c r="B75" s="20" t="s">
        <v>32</v>
      </c>
      <c r="C75" s="20" t="s">
        <v>33</v>
      </c>
      <c r="D75" s="20" t="s">
        <v>49</v>
      </c>
      <c r="E75" s="20" t="s">
        <v>26</v>
      </c>
      <c r="F75" s="21">
        <v>428</v>
      </c>
      <c r="G75" s="21">
        <v>28</v>
      </c>
      <c r="H75" s="21">
        <f t="shared" ref="H75:H106" si="17">F75+G75</f>
        <v>456</v>
      </c>
      <c r="I75" s="21">
        <v>780</v>
      </c>
      <c r="J75" s="21">
        <v>780</v>
      </c>
      <c r="K75" s="21">
        <v>780</v>
      </c>
    </row>
    <row r="76" spans="1:11" outlineLevel="1" x14ac:dyDescent="0.2">
      <c r="A76" s="19" t="s">
        <v>11</v>
      </c>
      <c r="B76" s="20" t="s">
        <v>32</v>
      </c>
      <c r="C76" s="20" t="s">
        <v>33</v>
      </c>
      <c r="D76" s="20" t="s">
        <v>49</v>
      </c>
      <c r="E76" s="20" t="s">
        <v>27</v>
      </c>
      <c r="F76" s="21">
        <v>130</v>
      </c>
      <c r="G76" s="21">
        <v>8</v>
      </c>
      <c r="H76" s="21">
        <f t="shared" si="17"/>
        <v>138</v>
      </c>
      <c r="I76" s="21">
        <v>236</v>
      </c>
      <c r="J76" s="21">
        <v>236</v>
      </c>
      <c r="K76" s="21">
        <v>236</v>
      </c>
    </row>
    <row r="77" spans="1:11" outlineLevel="1" x14ac:dyDescent="0.2">
      <c r="A77" s="19" t="s">
        <v>11</v>
      </c>
      <c r="B77" s="20" t="s">
        <v>32</v>
      </c>
      <c r="C77" s="20" t="s">
        <v>33</v>
      </c>
      <c r="D77" s="20" t="s">
        <v>49</v>
      </c>
      <c r="E77" s="20" t="s">
        <v>28</v>
      </c>
      <c r="F77" s="21">
        <v>1000</v>
      </c>
      <c r="G77" s="21">
        <v>0</v>
      </c>
      <c r="H77" s="21">
        <f t="shared" si="17"/>
        <v>1000</v>
      </c>
      <c r="I77" s="21">
        <v>1000</v>
      </c>
      <c r="J77" s="21">
        <v>1000</v>
      </c>
      <c r="K77" s="21">
        <v>1000</v>
      </c>
    </row>
    <row r="78" spans="1:11" outlineLevel="1" x14ac:dyDescent="0.2">
      <c r="A78" s="19" t="s">
        <v>11</v>
      </c>
      <c r="B78" s="20" t="s">
        <v>32</v>
      </c>
      <c r="C78" s="20" t="s">
        <v>33</v>
      </c>
      <c r="D78" s="20" t="s">
        <v>50</v>
      </c>
      <c r="E78" s="20" t="s">
        <v>26</v>
      </c>
      <c r="F78" s="21">
        <v>8576</v>
      </c>
      <c r="G78" s="21">
        <v>570</v>
      </c>
      <c r="H78" s="21">
        <f t="shared" si="17"/>
        <v>9146</v>
      </c>
      <c r="I78" s="21">
        <v>15596</v>
      </c>
      <c r="J78" s="21">
        <v>15596</v>
      </c>
      <c r="K78" s="21">
        <v>15596</v>
      </c>
    </row>
    <row r="79" spans="1:11" outlineLevel="1" x14ac:dyDescent="0.2">
      <c r="A79" s="19" t="s">
        <v>11</v>
      </c>
      <c r="B79" s="20" t="s">
        <v>32</v>
      </c>
      <c r="C79" s="20" t="s">
        <v>33</v>
      </c>
      <c r="D79" s="20" t="s">
        <v>50</v>
      </c>
      <c r="E79" s="20" t="s">
        <v>27</v>
      </c>
      <c r="F79" s="21">
        <v>2590</v>
      </c>
      <c r="G79" s="21">
        <v>173</v>
      </c>
      <c r="H79" s="21">
        <f t="shared" si="17"/>
        <v>2763</v>
      </c>
      <c r="I79" s="21">
        <v>4710</v>
      </c>
      <c r="J79" s="21">
        <v>4710</v>
      </c>
      <c r="K79" s="21">
        <v>4710</v>
      </c>
    </row>
    <row r="80" spans="1:11" outlineLevel="1" x14ac:dyDescent="0.2">
      <c r="A80" s="19" t="s">
        <v>11</v>
      </c>
      <c r="B80" s="20" t="s">
        <v>32</v>
      </c>
      <c r="C80" s="20" t="s">
        <v>33</v>
      </c>
      <c r="D80" s="20" t="s">
        <v>50</v>
      </c>
      <c r="E80" s="20" t="s">
        <v>28</v>
      </c>
      <c r="F80" s="21">
        <v>5000</v>
      </c>
      <c r="G80" s="21">
        <v>0</v>
      </c>
      <c r="H80" s="21">
        <f t="shared" si="17"/>
        <v>5000</v>
      </c>
      <c r="I80" s="21">
        <v>5000</v>
      </c>
      <c r="J80" s="21">
        <v>5000</v>
      </c>
      <c r="K80" s="21">
        <v>5000</v>
      </c>
    </row>
    <row r="81" spans="1:11" ht="21" customHeight="1" x14ac:dyDescent="0.2">
      <c r="A81" s="15" t="s">
        <v>12</v>
      </c>
      <c r="B81" s="39"/>
      <c r="C81" s="23"/>
      <c r="D81" s="23"/>
      <c r="E81" s="23"/>
      <c r="F81" s="24">
        <v>17724</v>
      </c>
      <c r="G81" s="24">
        <f>G82+G83+G84+G85+G86+G87</f>
        <v>779</v>
      </c>
      <c r="H81" s="24">
        <f t="shared" si="17"/>
        <v>18503</v>
      </c>
      <c r="I81" s="18">
        <f>I82+I83+I84+I85+I86+I87</f>
        <v>27322</v>
      </c>
      <c r="J81" s="18">
        <f t="shared" ref="J81:K81" si="18">J82+J83+J84+J85+J86+J87</f>
        <v>27322</v>
      </c>
      <c r="K81" s="18">
        <f t="shared" si="18"/>
        <v>27322</v>
      </c>
    </row>
    <row r="82" spans="1:11" outlineLevel="1" x14ac:dyDescent="0.2">
      <c r="A82" s="19" t="s">
        <v>12</v>
      </c>
      <c r="B82" s="20" t="s">
        <v>32</v>
      </c>
      <c r="C82" s="20" t="s">
        <v>33</v>
      </c>
      <c r="D82" s="20" t="s">
        <v>49</v>
      </c>
      <c r="E82" s="20" t="s">
        <v>26</v>
      </c>
      <c r="F82" s="21">
        <v>428</v>
      </c>
      <c r="G82" s="21">
        <v>28</v>
      </c>
      <c r="H82" s="21">
        <f t="shared" si="17"/>
        <v>456</v>
      </c>
      <c r="I82" s="21">
        <v>780</v>
      </c>
      <c r="J82" s="21">
        <v>780</v>
      </c>
      <c r="K82" s="21">
        <v>780</v>
      </c>
    </row>
    <row r="83" spans="1:11" outlineLevel="1" x14ac:dyDescent="0.2">
      <c r="A83" s="19" t="s">
        <v>12</v>
      </c>
      <c r="B83" s="20" t="s">
        <v>32</v>
      </c>
      <c r="C83" s="20" t="s">
        <v>33</v>
      </c>
      <c r="D83" s="20" t="s">
        <v>49</v>
      </c>
      <c r="E83" s="20" t="s">
        <v>27</v>
      </c>
      <c r="F83" s="21">
        <v>130</v>
      </c>
      <c r="G83" s="21">
        <v>8</v>
      </c>
      <c r="H83" s="21">
        <f t="shared" si="17"/>
        <v>138</v>
      </c>
      <c r="I83" s="21">
        <v>236</v>
      </c>
      <c r="J83" s="21">
        <v>236</v>
      </c>
      <c r="K83" s="21">
        <v>236</v>
      </c>
    </row>
    <row r="84" spans="1:11" outlineLevel="1" x14ac:dyDescent="0.2">
      <c r="A84" s="19" t="s">
        <v>12</v>
      </c>
      <c r="B84" s="20" t="s">
        <v>32</v>
      </c>
      <c r="C84" s="20" t="s">
        <v>33</v>
      </c>
      <c r="D84" s="20" t="s">
        <v>49</v>
      </c>
      <c r="E84" s="20" t="s">
        <v>28</v>
      </c>
      <c r="F84" s="21">
        <v>1000</v>
      </c>
      <c r="G84" s="21">
        <v>0</v>
      </c>
      <c r="H84" s="21">
        <f t="shared" si="17"/>
        <v>1000</v>
      </c>
      <c r="I84" s="21">
        <v>1000</v>
      </c>
      <c r="J84" s="21">
        <v>1000</v>
      </c>
      <c r="K84" s="21">
        <v>1000</v>
      </c>
    </row>
    <row r="85" spans="1:11" outlineLevel="1" x14ac:dyDescent="0.2">
      <c r="A85" s="19" t="s">
        <v>12</v>
      </c>
      <c r="B85" s="20" t="s">
        <v>32</v>
      </c>
      <c r="C85" s="20" t="s">
        <v>33</v>
      </c>
      <c r="D85" s="20" t="s">
        <v>50</v>
      </c>
      <c r="E85" s="20" t="s">
        <v>26</v>
      </c>
      <c r="F85" s="21">
        <v>8576</v>
      </c>
      <c r="G85" s="21">
        <v>570</v>
      </c>
      <c r="H85" s="21">
        <f t="shared" si="17"/>
        <v>9146</v>
      </c>
      <c r="I85" s="21">
        <v>15596</v>
      </c>
      <c r="J85" s="21">
        <v>15596</v>
      </c>
      <c r="K85" s="21">
        <v>15596</v>
      </c>
    </row>
    <row r="86" spans="1:11" outlineLevel="1" x14ac:dyDescent="0.2">
      <c r="A86" s="19" t="s">
        <v>12</v>
      </c>
      <c r="B86" s="20" t="s">
        <v>32</v>
      </c>
      <c r="C86" s="20" t="s">
        <v>33</v>
      </c>
      <c r="D86" s="20" t="s">
        <v>50</v>
      </c>
      <c r="E86" s="20" t="s">
        <v>27</v>
      </c>
      <c r="F86" s="21">
        <v>2590</v>
      </c>
      <c r="G86" s="21">
        <v>173</v>
      </c>
      <c r="H86" s="21">
        <f t="shared" si="17"/>
        <v>2763</v>
      </c>
      <c r="I86" s="21">
        <v>4710</v>
      </c>
      <c r="J86" s="21">
        <v>4710</v>
      </c>
      <c r="K86" s="21">
        <v>4710</v>
      </c>
    </row>
    <row r="87" spans="1:11" outlineLevel="1" x14ac:dyDescent="0.2">
      <c r="A87" s="19" t="s">
        <v>12</v>
      </c>
      <c r="B87" s="20" t="s">
        <v>32</v>
      </c>
      <c r="C87" s="20" t="s">
        <v>33</v>
      </c>
      <c r="D87" s="20" t="s">
        <v>50</v>
      </c>
      <c r="E87" s="20" t="s">
        <v>28</v>
      </c>
      <c r="F87" s="21">
        <v>5000</v>
      </c>
      <c r="G87" s="21">
        <v>0</v>
      </c>
      <c r="H87" s="21">
        <f t="shared" si="17"/>
        <v>5000</v>
      </c>
      <c r="I87" s="21">
        <v>5000</v>
      </c>
      <c r="J87" s="21">
        <v>5000</v>
      </c>
      <c r="K87" s="21">
        <v>5000</v>
      </c>
    </row>
    <row r="88" spans="1:11" ht="21" customHeight="1" x14ac:dyDescent="0.2">
      <c r="A88" s="15" t="s">
        <v>13</v>
      </c>
      <c r="B88" s="39"/>
      <c r="C88" s="23"/>
      <c r="D88" s="23"/>
      <c r="E88" s="23"/>
      <c r="F88" s="24">
        <v>17724</v>
      </c>
      <c r="G88" s="24">
        <f>G89+G90+G91+G92+G93+G94</f>
        <v>779</v>
      </c>
      <c r="H88" s="24">
        <f t="shared" si="17"/>
        <v>18503</v>
      </c>
      <c r="I88" s="18">
        <f>I89+I90+I91+I92+I93+I94</f>
        <v>27322</v>
      </c>
      <c r="J88" s="18">
        <f t="shared" ref="J88:K88" si="19">J89+J90+J91+J92+J93+J94</f>
        <v>27322</v>
      </c>
      <c r="K88" s="18">
        <f t="shared" si="19"/>
        <v>27322</v>
      </c>
    </row>
    <row r="89" spans="1:11" outlineLevel="1" x14ac:dyDescent="0.2">
      <c r="A89" s="19" t="s">
        <v>13</v>
      </c>
      <c r="B89" s="20" t="s">
        <v>32</v>
      </c>
      <c r="C89" s="20" t="s">
        <v>33</v>
      </c>
      <c r="D89" s="20" t="s">
        <v>49</v>
      </c>
      <c r="E89" s="20" t="s">
        <v>26</v>
      </c>
      <c r="F89" s="21">
        <v>428</v>
      </c>
      <c r="G89" s="21">
        <v>28</v>
      </c>
      <c r="H89" s="21">
        <f t="shared" si="17"/>
        <v>456</v>
      </c>
      <c r="I89" s="21">
        <v>780</v>
      </c>
      <c r="J89" s="21">
        <v>780</v>
      </c>
      <c r="K89" s="21">
        <v>780</v>
      </c>
    </row>
    <row r="90" spans="1:11" outlineLevel="1" x14ac:dyDescent="0.2">
      <c r="A90" s="19" t="s">
        <v>13</v>
      </c>
      <c r="B90" s="20" t="s">
        <v>32</v>
      </c>
      <c r="C90" s="20" t="s">
        <v>33</v>
      </c>
      <c r="D90" s="20" t="s">
        <v>49</v>
      </c>
      <c r="E90" s="20" t="s">
        <v>27</v>
      </c>
      <c r="F90" s="21">
        <v>130</v>
      </c>
      <c r="G90" s="21">
        <v>8</v>
      </c>
      <c r="H90" s="21">
        <f t="shared" si="17"/>
        <v>138</v>
      </c>
      <c r="I90" s="21">
        <v>236</v>
      </c>
      <c r="J90" s="21">
        <v>236</v>
      </c>
      <c r="K90" s="21">
        <v>236</v>
      </c>
    </row>
    <row r="91" spans="1:11" outlineLevel="1" x14ac:dyDescent="0.2">
      <c r="A91" s="19" t="s">
        <v>13</v>
      </c>
      <c r="B91" s="20" t="s">
        <v>32</v>
      </c>
      <c r="C91" s="20" t="s">
        <v>33</v>
      </c>
      <c r="D91" s="20" t="s">
        <v>49</v>
      </c>
      <c r="E91" s="20" t="s">
        <v>28</v>
      </c>
      <c r="F91" s="21">
        <v>1000</v>
      </c>
      <c r="G91" s="21">
        <v>0</v>
      </c>
      <c r="H91" s="21">
        <f t="shared" si="17"/>
        <v>1000</v>
      </c>
      <c r="I91" s="21">
        <v>1000</v>
      </c>
      <c r="J91" s="21">
        <v>1000</v>
      </c>
      <c r="K91" s="21">
        <v>1000</v>
      </c>
    </row>
    <row r="92" spans="1:11" outlineLevel="1" x14ac:dyDescent="0.2">
      <c r="A92" s="19" t="s">
        <v>13</v>
      </c>
      <c r="B92" s="20" t="s">
        <v>32</v>
      </c>
      <c r="C92" s="20" t="s">
        <v>33</v>
      </c>
      <c r="D92" s="20" t="s">
        <v>50</v>
      </c>
      <c r="E92" s="20" t="s">
        <v>26</v>
      </c>
      <c r="F92" s="21">
        <v>8576</v>
      </c>
      <c r="G92" s="21">
        <v>570</v>
      </c>
      <c r="H92" s="21">
        <f t="shared" si="17"/>
        <v>9146</v>
      </c>
      <c r="I92" s="21">
        <v>15596</v>
      </c>
      <c r="J92" s="21">
        <v>15596</v>
      </c>
      <c r="K92" s="21">
        <v>15596</v>
      </c>
    </row>
    <row r="93" spans="1:11" outlineLevel="1" x14ac:dyDescent="0.2">
      <c r="A93" s="19" t="s">
        <v>13</v>
      </c>
      <c r="B93" s="20" t="s">
        <v>32</v>
      </c>
      <c r="C93" s="20" t="s">
        <v>33</v>
      </c>
      <c r="D93" s="20" t="s">
        <v>50</v>
      </c>
      <c r="E93" s="20" t="s">
        <v>27</v>
      </c>
      <c r="F93" s="21">
        <v>2590</v>
      </c>
      <c r="G93" s="21">
        <v>173</v>
      </c>
      <c r="H93" s="21">
        <f t="shared" si="17"/>
        <v>2763</v>
      </c>
      <c r="I93" s="21">
        <v>4710</v>
      </c>
      <c r="J93" s="21">
        <v>4710</v>
      </c>
      <c r="K93" s="21">
        <v>4710</v>
      </c>
    </row>
    <row r="94" spans="1:11" outlineLevel="1" x14ac:dyDescent="0.2">
      <c r="A94" s="19" t="s">
        <v>13</v>
      </c>
      <c r="B94" s="20" t="s">
        <v>32</v>
      </c>
      <c r="C94" s="20" t="s">
        <v>33</v>
      </c>
      <c r="D94" s="20" t="s">
        <v>50</v>
      </c>
      <c r="E94" s="20" t="s">
        <v>28</v>
      </c>
      <c r="F94" s="21">
        <v>5000</v>
      </c>
      <c r="G94" s="21">
        <v>0</v>
      </c>
      <c r="H94" s="21">
        <f t="shared" si="17"/>
        <v>5000</v>
      </c>
      <c r="I94" s="21">
        <v>5000</v>
      </c>
      <c r="J94" s="21">
        <v>5000</v>
      </c>
      <c r="K94" s="21">
        <v>5000</v>
      </c>
    </row>
    <row r="95" spans="1:11" ht="22.5" customHeight="1" x14ac:dyDescent="0.2">
      <c r="A95" s="15" t="s">
        <v>14</v>
      </c>
      <c r="B95" s="39"/>
      <c r="C95" s="23"/>
      <c r="D95" s="23"/>
      <c r="E95" s="23"/>
      <c r="F95" s="24">
        <v>17724</v>
      </c>
      <c r="G95" s="24">
        <f>G96+G97+G98+G99+G100+G101</f>
        <v>779</v>
      </c>
      <c r="H95" s="24">
        <f t="shared" si="17"/>
        <v>18503</v>
      </c>
      <c r="I95" s="18">
        <f>I96+I97+I98+I99+I100+I101</f>
        <v>27322</v>
      </c>
      <c r="J95" s="18">
        <f t="shared" ref="J95:K95" si="20">J96+J97+J98+J99+J100+J101</f>
        <v>27322</v>
      </c>
      <c r="K95" s="18">
        <f t="shared" si="20"/>
        <v>27322</v>
      </c>
    </row>
    <row r="96" spans="1:11" outlineLevel="1" x14ac:dyDescent="0.2">
      <c r="A96" s="19" t="s">
        <v>14</v>
      </c>
      <c r="B96" s="44" t="s">
        <v>47</v>
      </c>
      <c r="C96" s="20" t="s">
        <v>33</v>
      </c>
      <c r="D96" s="20" t="s">
        <v>49</v>
      </c>
      <c r="E96" s="20" t="s">
        <v>26</v>
      </c>
      <c r="F96" s="21">
        <v>428</v>
      </c>
      <c r="G96" s="21">
        <v>28</v>
      </c>
      <c r="H96" s="21">
        <f t="shared" si="17"/>
        <v>456</v>
      </c>
      <c r="I96" s="21">
        <v>780</v>
      </c>
      <c r="J96" s="21">
        <v>780</v>
      </c>
      <c r="K96" s="21">
        <v>780</v>
      </c>
    </row>
    <row r="97" spans="1:11" outlineLevel="1" x14ac:dyDescent="0.2">
      <c r="A97" s="19" t="s">
        <v>14</v>
      </c>
      <c r="B97" s="44" t="s">
        <v>47</v>
      </c>
      <c r="C97" s="20" t="s">
        <v>33</v>
      </c>
      <c r="D97" s="20" t="s">
        <v>49</v>
      </c>
      <c r="E97" s="20" t="s">
        <v>27</v>
      </c>
      <c r="F97" s="21">
        <v>130</v>
      </c>
      <c r="G97" s="21">
        <v>8</v>
      </c>
      <c r="H97" s="21">
        <f t="shared" si="17"/>
        <v>138</v>
      </c>
      <c r="I97" s="21">
        <v>236</v>
      </c>
      <c r="J97" s="21">
        <v>236</v>
      </c>
      <c r="K97" s="21">
        <v>236</v>
      </c>
    </row>
    <row r="98" spans="1:11" outlineLevel="1" x14ac:dyDescent="0.2">
      <c r="A98" s="19" t="s">
        <v>14</v>
      </c>
      <c r="B98" s="20" t="s">
        <v>32</v>
      </c>
      <c r="C98" s="20" t="s">
        <v>33</v>
      </c>
      <c r="D98" s="20" t="s">
        <v>49</v>
      </c>
      <c r="E98" s="20" t="s">
        <v>28</v>
      </c>
      <c r="F98" s="21">
        <v>1000</v>
      </c>
      <c r="G98" s="21">
        <v>0</v>
      </c>
      <c r="H98" s="21">
        <f t="shared" si="17"/>
        <v>1000</v>
      </c>
      <c r="I98" s="21">
        <v>1000</v>
      </c>
      <c r="J98" s="21">
        <v>1000</v>
      </c>
      <c r="K98" s="21">
        <v>1000</v>
      </c>
    </row>
    <row r="99" spans="1:11" outlineLevel="1" x14ac:dyDescent="0.2">
      <c r="A99" s="19" t="s">
        <v>14</v>
      </c>
      <c r="B99" s="44" t="s">
        <v>47</v>
      </c>
      <c r="C99" s="20" t="s">
        <v>33</v>
      </c>
      <c r="D99" s="20" t="s">
        <v>50</v>
      </c>
      <c r="E99" s="20" t="s">
        <v>26</v>
      </c>
      <c r="F99" s="21">
        <v>8576</v>
      </c>
      <c r="G99" s="21">
        <v>570</v>
      </c>
      <c r="H99" s="21">
        <f t="shared" si="17"/>
        <v>9146</v>
      </c>
      <c r="I99" s="21">
        <v>15596</v>
      </c>
      <c r="J99" s="21">
        <v>15596</v>
      </c>
      <c r="K99" s="21">
        <v>15596</v>
      </c>
    </row>
    <row r="100" spans="1:11" outlineLevel="1" x14ac:dyDescent="0.2">
      <c r="A100" s="19" t="s">
        <v>14</v>
      </c>
      <c r="B100" s="44" t="s">
        <v>47</v>
      </c>
      <c r="C100" s="20" t="s">
        <v>33</v>
      </c>
      <c r="D100" s="20" t="s">
        <v>50</v>
      </c>
      <c r="E100" s="20" t="s">
        <v>27</v>
      </c>
      <c r="F100" s="21">
        <v>2590</v>
      </c>
      <c r="G100" s="21">
        <v>173</v>
      </c>
      <c r="H100" s="21">
        <f t="shared" si="17"/>
        <v>2763</v>
      </c>
      <c r="I100" s="21">
        <v>4710</v>
      </c>
      <c r="J100" s="21">
        <v>4710</v>
      </c>
      <c r="K100" s="21">
        <v>4710</v>
      </c>
    </row>
    <row r="101" spans="1:11" outlineLevel="1" x14ac:dyDescent="0.2">
      <c r="A101" s="19" t="s">
        <v>14</v>
      </c>
      <c r="B101" s="20" t="s">
        <v>32</v>
      </c>
      <c r="C101" s="20" t="s">
        <v>33</v>
      </c>
      <c r="D101" s="20" t="s">
        <v>50</v>
      </c>
      <c r="E101" s="20" t="s">
        <v>28</v>
      </c>
      <c r="F101" s="21">
        <v>5000</v>
      </c>
      <c r="G101" s="21">
        <v>0</v>
      </c>
      <c r="H101" s="21">
        <f t="shared" si="17"/>
        <v>5000</v>
      </c>
      <c r="I101" s="21">
        <v>5000</v>
      </c>
      <c r="J101" s="21">
        <v>5000</v>
      </c>
      <c r="K101" s="21">
        <v>5000</v>
      </c>
    </row>
    <row r="102" spans="1:11" ht="22.5" customHeight="1" x14ac:dyDescent="0.2">
      <c r="A102" s="15" t="s">
        <v>15</v>
      </c>
      <c r="B102" s="39"/>
      <c r="C102" s="23"/>
      <c r="D102" s="23"/>
      <c r="E102" s="23"/>
      <c r="F102" s="24">
        <v>17724</v>
      </c>
      <c r="G102" s="24">
        <f>G103+G104+G105+G106+G107+G108</f>
        <v>779</v>
      </c>
      <c r="H102" s="24">
        <f t="shared" si="17"/>
        <v>18503</v>
      </c>
      <c r="I102" s="18">
        <f>I103+I104+I105+I106+I107+I108</f>
        <v>27322</v>
      </c>
      <c r="J102" s="18">
        <f t="shared" ref="J102:K102" si="21">J103+J104+J105+J106+J107+J108</f>
        <v>27322</v>
      </c>
      <c r="K102" s="18">
        <f t="shared" si="21"/>
        <v>27322</v>
      </c>
    </row>
    <row r="103" spans="1:11" outlineLevel="1" x14ac:dyDescent="0.2">
      <c r="A103" s="19" t="s">
        <v>15</v>
      </c>
      <c r="B103" s="44" t="s">
        <v>47</v>
      </c>
      <c r="C103" s="20" t="s">
        <v>33</v>
      </c>
      <c r="D103" s="20" t="s">
        <v>49</v>
      </c>
      <c r="E103" s="20" t="s">
        <v>26</v>
      </c>
      <c r="F103" s="21">
        <v>428</v>
      </c>
      <c r="G103" s="21">
        <v>28</v>
      </c>
      <c r="H103" s="21">
        <f t="shared" si="17"/>
        <v>456</v>
      </c>
      <c r="I103" s="21">
        <v>780</v>
      </c>
      <c r="J103" s="21">
        <v>780</v>
      </c>
      <c r="K103" s="21">
        <v>780</v>
      </c>
    </row>
    <row r="104" spans="1:11" outlineLevel="1" x14ac:dyDescent="0.2">
      <c r="A104" s="19" t="s">
        <v>15</v>
      </c>
      <c r="B104" s="44" t="s">
        <v>47</v>
      </c>
      <c r="C104" s="20" t="s">
        <v>33</v>
      </c>
      <c r="D104" s="20" t="s">
        <v>49</v>
      </c>
      <c r="E104" s="20" t="s">
        <v>27</v>
      </c>
      <c r="F104" s="21">
        <v>130</v>
      </c>
      <c r="G104" s="21">
        <v>8</v>
      </c>
      <c r="H104" s="21">
        <f t="shared" si="17"/>
        <v>138</v>
      </c>
      <c r="I104" s="21">
        <v>236</v>
      </c>
      <c r="J104" s="21">
        <v>236</v>
      </c>
      <c r="K104" s="21">
        <v>236</v>
      </c>
    </row>
    <row r="105" spans="1:11" outlineLevel="1" x14ac:dyDescent="0.2">
      <c r="A105" s="19" t="s">
        <v>15</v>
      </c>
      <c r="B105" s="20" t="s">
        <v>32</v>
      </c>
      <c r="C105" s="20" t="s">
        <v>33</v>
      </c>
      <c r="D105" s="20" t="s">
        <v>49</v>
      </c>
      <c r="E105" s="20" t="s">
        <v>28</v>
      </c>
      <c r="F105" s="21">
        <v>1000</v>
      </c>
      <c r="G105" s="21">
        <v>0</v>
      </c>
      <c r="H105" s="21">
        <f t="shared" si="17"/>
        <v>1000</v>
      </c>
      <c r="I105" s="21">
        <v>1000</v>
      </c>
      <c r="J105" s="21">
        <v>1000</v>
      </c>
      <c r="K105" s="21">
        <v>1000</v>
      </c>
    </row>
    <row r="106" spans="1:11" outlineLevel="1" x14ac:dyDescent="0.2">
      <c r="A106" s="19" t="s">
        <v>15</v>
      </c>
      <c r="B106" s="44" t="s">
        <v>47</v>
      </c>
      <c r="C106" s="20" t="s">
        <v>33</v>
      </c>
      <c r="D106" s="20" t="s">
        <v>50</v>
      </c>
      <c r="E106" s="20" t="s">
        <v>26</v>
      </c>
      <c r="F106" s="21">
        <v>8576</v>
      </c>
      <c r="G106" s="21">
        <v>570</v>
      </c>
      <c r="H106" s="21">
        <f t="shared" si="17"/>
        <v>9146</v>
      </c>
      <c r="I106" s="21">
        <v>15596</v>
      </c>
      <c r="J106" s="21">
        <v>15596</v>
      </c>
      <c r="K106" s="21">
        <v>15596</v>
      </c>
    </row>
    <row r="107" spans="1:11" outlineLevel="1" x14ac:dyDescent="0.2">
      <c r="A107" s="19" t="s">
        <v>15</v>
      </c>
      <c r="B107" s="44" t="s">
        <v>47</v>
      </c>
      <c r="C107" s="20" t="s">
        <v>33</v>
      </c>
      <c r="D107" s="20" t="s">
        <v>50</v>
      </c>
      <c r="E107" s="20" t="s">
        <v>27</v>
      </c>
      <c r="F107" s="21">
        <v>2590</v>
      </c>
      <c r="G107" s="21">
        <v>173</v>
      </c>
      <c r="H107" s="21">
        <f t="shared" ref="H107:H137" si="22">F107+G107</f>
        <v>2763</v>
      </c>
      <c r="I107" s="21">
        <v>4710</v>
      </c>
      <c r="J107" s="21">
        <v>4710</v>
      </c>
      <c r="K107" s="21">
        <v>4710</v>
      </c>
    </row>
    <row r="108" spans="1:11" outlineLevel="1" x14ac:dyDescent="0.2">
      <c r="A108" s="19" t="s">
        <v>15</v>
      </c>
      <c r="B108" s="20" t="s">
        <v>32</v>
      </c>
      <c r="C108" s="20" t="s">
        <v>33</v>
      </c>
      <c r="D108" s="20" t="s">
        <v>50</v>
      </c>
      <c r="E108" s="20" t="s">
        <v>28</v>
      </c>
      <c r="F108" s="21">
        <v>5000</v>
      </c>
      <c r="G108" s="21">
        <v>0</v>
      </c>
      <c r="H108" s="21">
        <f t="shared" si="22"/>
        <v>5000</v>
      </c>
      <c r="I108" s="21">
        <v>5000</v>
      </c>
      <c r="J108" s="21">
        <v>5000</v>
      </c>
      <c r="K108" s="21">
        <v>5000</v>
      </c>
    </row>
    <row r="109" spans="1:11" ht="26.25" customHeight="1" x14ac:dyDescent="0.2">
      <c r="A109" s="15" t="s">
        <v>16</v>
      </c>
      <c r="B109" s="39"/>
      <c r="C109" s="23"/>
      <c r="D109" s="23"/>
      <c r="E109" s="23"/>
      <c r="F109" s="24">
        <v>17724</v>
      </c>
      <c r="G109" s="24">
        <f>G110+G111+G112+G113+G114+G115</f>
        <v>779</v>
      </c>
      <c r="H109" s="24">
        <f t="shared" si="22"/>
        <v>18503</v>
      </c>
      <c r="I109" s="18">
        <f>I110+I111+I112+I113+I114+I115</f>
        <v>27318</v>
      </c>
      <c r="J109" s="18">
        <f t="shared" ref="J109:K109" si="23">J110+J111+J112+J113+J114+J115</f>
        <v>27318</v>
      </c>
      <c r="K109" s="18">
        <f t="shared" si="23"/>
        <v>27318</v>
      </c>
    </row>
    <row r="110" spans="1:11" outlineLevel="1" x14ac:dyDescent="0.2">
      <c r="A110" s="19" t="s">
        <v>16</v>
      </c>
      <c r="B110" s="20" t="s">
        <v>32</v>
      </c>
      <c r="C110" s="20" t="s">
        <v>33</v>
      </c>
      <c r="D110" s="20" t="s">
        <v>49</v>
      </c>
      <c r="E110" s="20" t="s">
        <v>26</v>
      </c>
      <c r="F110" s="21">
        <v>428</v>
      </c>
      <c r="G110" s="21">
        <v>28</v>
      </c>
      <c r="H110" s="21">
        <f t="shared" si="22"/>
        <v>456</v>
      </c>
      <c r="I110" s="21">
        <v>777</v>
      </c>
      <c r="J110" s="21">
        <v>777</v>
      </c>
      <c r="K110" s="21">
        <v>777</v>
      </c>
    </row>
    <row r="111" spans="1:11" outlineLevel="1" x14ac:dyDescent="0.2">
      <c r="A111" s="19" t="s">
        <v>16</v>
      </c>
      <c r="B111" s="20" t="s">
        <v>32</v>
      </c>
      <c r="C111" s="20" t="s">
        <v>33</v>
      </c>
      <c r="D111" s="20" t="s">
        <v>49</v>
      </c>
      <c r="E111" s="20" t="s">
        <v>27</v>
      </c>
      <c r="F111" s="21">
        <v>130</v>
      </c>
      <c r="G111" s="21">
        <v>8</v>
      </c>
      <c r="H111" s="21">
        <f t="shared" si="22"/>
        <v>138</v>
      </c>
      <c r="I111" s="21">
        <v>235</v>
      </c>
      <c r="J111" s="21">
        <v>235</v>
      </c>
      <c r="K111" s="21">
        <v>235</v>
      </c>
    </row>
    <row r="112" spans="1:11" outlineLevel="1" x14ac:dyDescent="0.2">
      <c r="A112" s="19" t="s">
        <v>16</v>
      </c>
      <c r="B112" s="20" t="s">
        <v>32</v>
      </c>
      <c r="C112" s="20" t="s">
        <v>33</v>
      </c>
      <c r="D112" s="20" t="s">
        <v>49</v>
      </c>
      <c r="E112" s="20" t="s">
        <v>28</v>
      </c>
      <c r="F112" s="21">
        <v>1000</v>
      </c>
      <c r="G112" s="21">
        <v>0</v>
      </c>
      <c r="H112" s="21">
        <f t="shared" si="22"/>
        <v>1000</v>
      </c>
      <c r="I112" s="21">
        <v>1000</v>
      </c>
      <c r="J112" s="21">
        <v>1000</v>
      </c>
      <c r="K112" s="21">
        <v>1000</v>
      </c>
    </row>
    <row r="113" spans="1:11" outlineLevel="1" x14ac:dyDescent="0.2">
      <c r="A113" s="19" t="s">
        <v>16</v>
      </c>
      <c r="B113" s="20" t="s">
        <v>32</v>
      </c>
      <c r="C113" s="20" t="s">
        <v>33</v>
      </c>
      <c r="D113" s="20" t="s">
        <v>50</v>
      </c>
      <c r="E113" s="20" t="s">
        <v>26</v>
      </c>
      <c r="F113" s="21">
        <v>8576</v>
      </c>
      <c r="G113" s="21">
        <v>570</v>
      </c>
      <c r="H113" s="21">
        <f t="shared" si="22"/>
        <v>9146</v>
      </c>
      <c r="I113" s="21">
        <v>15596</v>
      </c>
      <c r="J113" s="21">
        <v>15596</v>
      </c>
      <c r="K113" s="21">
        <v>15596</v>
      </c>
    </row>
    <row r="114" spans="1:11" outlineLevel="1" x14ac:dyDescent="0.2">
      <c r="A114" s="19" t="s">
        <v>16</v>
      </c>
      <c r="B114" s="20" t="s">
        <v>32</v>
      </c>
      <c r="C114" s="20" t="s">
        <v>33</v>
      </c>
      <c r="D114" s="20" t="s">
        <v>50</v>
      </c>
      <c r="E114" s="20" t="s">
        <v>27</v>
      </c>
      <c r="F114" s="21">
        <v>2590</v>
      </c>
      <c r="G114" s="21">
        <v>173</v>
      </c>
      <c r="H114" s="21">
        <f t="shared" si="22"/>
        <v>2763</v>
      </c>
      <c r="I114" s="21">
        <v>4710</v>
      </c>
      <c r="J114" s="21">
        <v>4710</v>
      </c>
      <c r="K114" s="21">
        <v>4710</v>
      </c>
    </row>
    <row r="115" spans="1:11" outlineLevel="1" x14ac:dyDescent="0.2">
      <c r="A115" s="19" t="s">
        <v>16</v>
      </c>
      <c r="B115" s="20" t="s">
        <v>32</v>
      </c>
      <c r="C115" s="20" t="s">
        <v>33</v>
      </c>
      <c r="D115" s="20" t="s">
        <v>50</v>
      </c>
      <c r="E115" s="20" t="s">
        <v>28</v>
      </c>
      <c r="F115" s="21">
        <v>5000</v>
      </c>
      <c r="G115" s="21">
        <v>0</v>
      </c>
      <c r="H115" s="21">
        <f t="shared" si="22"/>
        <v>5000</v>
      </c>
      <c r="I115" s="21">
        <v>5000</v>
      </c>
      <c r="J115" s="21">
        <v>5000</v>
      </c>
      <c r="K115" s="21">
        <v>5000</v>
      </c>
    </row>
    <row r="116" spans="1:11" ht="24.75" customHeight="1" x14ac:dyDescent="0.2">
      <c r="A116" s="15" t="s">
        <v>17</v>
      </c>
      <c r="B116" s="39"/>
      <c r="C116" s="23"/>
      <c r="D116" s="23"/>
      <c r="E116" s="23"/>
      <c r="F116" s="24">
        <v>17724</v>
      </c>
      <c r="G116" s="24">
        <f>G117+G118+G119+G120+G121+G122</f>
        <v>779</v>
      </c>
      <c r="H116" s="24">
        <f t="shared" si="22"/>
        <v>18503</v>
      </c>
      <c r="I116" s="18">
        <f>I117+I118+I119+I120+I121+I122</f>
        <v>27322</v>
      </c>
      <c r="J116" s="18">
        <f t="shared" ref="J116:K116" si="24">J117+J118+J119+J120+J121+J122</f>
        <v>27322</v>
      </c>
      <c r="K116" s="18">
        <f t="shared" si="24"/>
        <v>27322</v>
      </c>
    </row>
    <row r="117" spans="1:11" ht="12.75" customHeight="1" outlineLevel="1" x14ac:dyDescent="0.2">
      <c r="A117" s="19" t="s">
        <v>17</v>
      </c>
      <c r="B117" s="44" t="s">
        <v>47</v>
      </c>
      <c r="C117" s="20" t="s">
        <v>33</v>
      </c>
      <c r="D117" s="20" t="s">
        <v>49</v>
      </c>
      <c r="E117" s="20" t="s">
        <v>26</v>
      </c>
      <c r="F117" s="21">
        <v>428</v>
      </c>
      <c r="G117" s="21">
        <v>28</v>
      </c>
      <c r="H117" s="21">
        <f t="shared" si="22"/>
        <v>456</v>
      </c>
      <c r="I117" s="21">
        <v>780</v>
      </c>
      <c r="J117" s="21">
        <v>780</v>
      </c>
      <c r="K117" s="21">
        <v>780</v>
      </c>
    </row>
    <row r="118" spans="1:11" ht="12.75" customHeight="1" outlineLevel="1" x14ac:dyDescent="0.2">
      <c r="A118" s="19" t="s">
        <v>17</v>
      </c>
      <c r="B118" s="44" t="s">
        <v>47</v>
      </c>
      <c r="C118" s="20" t="s">
        <v>33</v>
      </c>
      <c r="D118" s="20" t="s">
        <v>49</v>
      </c>
      <c r="E118" s="20" t="s">
        <v>27</v>
      </c>
      <c r="F118" s="21">
        <v>130</v>
      </c>
      <c r="G118" s="21">
        <v>8</v>
      </c>
      <c r="H118" s="21">
        <f t="shared" si="22"/>
        <v>138</v>
      </c>
      <c r="I118" s="21">
        <v>236</v>
      </c>
      <c r="J118" s="21">
        <v>236</v>
      </c>
      <c r="K118" s="21">
        <v>236</v>
      </c>
    </row>
    <row r="119" spans="1:11" ht="12.75" customHeight="1" outlineLevel="1" x14ac:dyDescent="0.2">
      <c r="A119" s="19" t="s">
        <v>17</v>
      </c>
      <c r="B119" s="40" t="s">
        <v>32</v>
      </c>
      <c r="C119" s="20" t="s">
        <v>33</v>
      </c>
      <c r="D119" s="20" t="s">
        <v>49</v>
      </c>
      <c r="E119" s="20" t="s">
        <v>28</v>
      </c>
      <c r="F119" s="21">
        <v>1000</v>
      </c>
      <c r="G119" s="21">
        <v>0</v>
      </c>
      <c r="H119" s="21">
        <f t="shared" si="22"/>
        <v>1000</v>
      </c>
      <c r="I119" s="21">
        <v>1000</v>
      </c>
      <c r="J119" s="21">
        <v>1000</v>
      </c>
      <c r="K119" s="21">
        <v>1000</v>
      </c>
    </row>
    <row r="120" spans="1:11" ht="12.75" customHeight="1" outlineLevel="1" x14ac:dyDescent="0.2">
      <c r="A120" s="19" t="s">
        <v>17</v>
      </c>
      <c r="B120" s="44" t="s">
        <v>47</v>
      </c>
      <c r="C120" s="20" t="s">
        <v>33</v>
      </c>
      <c r="D120" s="20" t="s">
        <v>50</v>
      </c>
      <c r="E120" s="20" t="s">
        <v>26</v>
      </c>
      <c r="F120" s="21">
        <v>8576</v>
      </c>
      <c r="G120" s="21">
        <v>570</v>
      </c>
      <c r="H120" s="21">
        <f t="shared" si="22"/>
        <v>9146</v>
      </c>
      <c r="I120" s="21">
        <v>15596</v>
      </c>
      <c r="J120" s="21">
        <v>15596</v>
      </c>
      <c r="K120" s="21">
        <v>15596</v>
      </c>
    </row>
    <row r="121" spans="1:11" ht="12.75" customHeight="1" outlineLevel="1" x14ac:dyDescent="0.2">
      <c r="A121" s="19" t="s">
        <v>17</v>
      </c>
      <c r="B121" s="44" t="s">
        <v>47</v>
      </c>
      <c r="C121" s="20" t="s">
        <v>33</v>
      </c>
      <c r="D121" s="20" t="s">
        <v>50</v>
      </c>
      <c r="E121" s="20" t="s">
        <v>27</v>
      </c>
      <c r="F121" s="21">
        <v>2590</v>
      </c>
      <c r="G121" s="21">
        <v>173</v>
      </c>
      <c r="H121" s="21">
        <f t="shared" si="22"/>
        <v>2763</v>
      </c>
      <c r="I121" s="21">
        <v>4710</v>
      </c>
      <c r="J121" s="21">
        <v>4710</v>
      </c>
      <c r="K121" s="21">
        <v>4710</v>
      </c>
    </row>
    <row r="122" spans="1:11" ht="12.75" customHeight="1" outlineLevel="1" x14ac:dyDescent="0.2">
      <c r="A122" s="19" t="s">
        <v>17</v>
      </c>
      <c r="B122" s="20" t="s">
        <v>32</v>
      </c>
      <c r="C122" s="20" t="s">
        <v>33</v>
      </c>
      <c r="D122" s="20" t="s">
        <v>50</v>
      </c>
      <c r="E122" s="20" t="s">
        <v>28</v>
      </c>
      <c r="F122" s="21">
        <v>5000</v>
      </c>
      <c r="G122" s="21">
        <v>0</v>
      </c>
      <c r="H122" s="21">
        <f t="shared" si="22"/>
        <v>5000</v>
      </c>
      <c r="I122" s="21">
        <v>5000</v>
      </c>
      <c r="J122" s="21">
        <v>5000</v>
      </c>
      <c r="K122" s="21">
        <v>5000</v>
      </c>
    </row>
    <row r="123" spans="1:11" ht="25.5" customHeight="1" x14ac:dyDescent="0.2">
      <c r="A123" s="15" t="s">
        <v>18</v>
      </c>
      <c r="B123" s="39"/>
      <c r="C123" s="23"/>
      <c r="D123" s="23"/>
      <c r="E123" s="23"/>
      <c r="F123" s="24">
        <v>17724</v>
      </c>
      <c r="G123" s="24">
        <f>G124+G125+G126+G127+G128+G129</f>
        <v>779</v>
      </c>
      <c r="H123" s="24">
        <f t="shared" si="22"/>
        <v>18503</v>
      </c>
      <c r="I123" s="18">
        <f>I124+I125+I126+I127+I128+I129</f>
        <v>27322</v>
      </c>
      <c r="J123" s="18">
        <f t="shared" ref="J123:K123" si="25">J124+J125+J126+J127+J128+J129</f>
        <v>27322</v>
      </c>
      <c r="K123" s="18">
        <f t="shared" si="25"/>
        <v>27322</v>
      </c>
    </row>
    <row r="124" spans="1:11" outlineLevel="1" x14ac:dyDescent="0.2">
      <c r="A124" s="19" t="s">
        <v>18</v>
      </c>
      <c r="B124" s="20" t="s">
        <v>32</v>
      </c>
      <c r="C124" s="20" t="s">
        <v>33</v>
      </c>
      <c r="D124" s="20" t="s">
        <v>49</v>
      </c>
      <c r="E124" s="20" t="s">
        <v>26</v>
      </c>
      <c r="F124" s="21">
        <v>428</v>
      </c>
      <c r="G124" s="21">
        <v>28</v>
      </c>
      <c r="H124" s="21">
        <f t="shared" si="22"/>
        <v>456</v>
      </c>
      <c r="I124" s="21">
        <v>780</v>
      </c>
      <c r="J124" s="21">
        <v>780</v>
      </c>
      <c r="K124" s="21">
        <v>780</v>
      </c>
    </row>
    <row r="125" spans="1:11" outlineLevel="1" x14ac:dyDescent="0.2">
      <c r="A125" s="19" t="s">
        <v>18</v>
      </c>
      <c r="B125" s="20" t="s">
        <v>32</v>
      </c>
      <c r="C125" s="20" t="s">
        <v>33</v>
      </c>
      <c r="D125" s="20" t="s">
        <v>49</v>
      </c>
      <c r="E125" s="20" t="s">
        <v>27</v>
      </c>
      <c r="F125" s="21">
        <v>130</v>
      </c>
      <c r="G125" s="21">
        <v>8</v>
      </c>
      <c r="H125" s="21">
        <f t="shared" si="22"/>
        <v>138</v>
      </c>
      <c r="I125" s="21">
        <v>236</v>
      </c>
      <c r="J125" s="21">
        <v>236</v>
      </c>
      <c r="K125" s="21">
        <v>236</v>
      </c>
    </row>
    <row r="126" spans="1:11" outlineLevel="1" x14ac:dyDescent="0.2">
      <c r="A126" s="19" t="s">
        <v>18</v>
      </c>
      <c r="B126" s="20" t="s">
        <v>32</v>
      </c>
      <c r="C126" s="20" t="s">
        <v>33</v>
      </c>
      <c r="D126" s="20" t="s">
        <v>49</v>
      </c>
      <c r="E126" s="20" t="s">
        <v>28</v>
      </c>
      <c r="F126" s="21">
        <v>1000</v>
      </c>
      <c r="G126" s="21">
        <v>0</v>
      </c>
      <c r="H126" s="21">
        <f t="shared" si="22"/>
        <v>1000</v>
      </c>
      <c r="I126" s="21">
        <v>1000</v>
      </c>
      <c r="J126" s="21">
        <v>1000</v>
      </c>
      <c r="K126" s="21">
        <v>1000</v>
      </c>
    </row>
    <row r="127" spans="1:11" outlineLevel="1" x14ac:dyDescent="0.2">
      <c r="A127" s="19" t="s">
        <v>18</v>
      </c>
      <c r="B127" s="20" t="s">
        <v>32</v>
      </c>
      <c r="C127" s="20" t="s">
        <v>33</v>
      </c>
      <c r="D127" s="20" t="s">
        <v>50</v>
      </c>
      <c r="E127" s="20" t="s">
        <v>26</v>
      </c>
      <c r="F127" s="21">
        <v>8576</v>
      </c>
      <c r="G127" s="21">
        <v>570</v>
      </c>
      <c r="H127" s="21">
        <f t="shared" si="22"/>
        <v>9146</v>
      </c>
      <c r="I127" s="21">
        <v>15596</v>
      </c>
      <c r="J127" s="21">
        <v>15596</v>
      </c>
      <c r="K127" s="21">
        <v>15596</v>
      </c>
    </row>
    <row r="128" spans="1:11" outlineLevel="1" x14ac:dyDescent="0.2">
      <c r="A128" s="19" t="s">
        <v>18</v>
      </c>
      <c r="B128" s="20" t="s">
        <v>32</v>
      </c>
      <c r="C128" s="20" t="s">
        <v>33</v>
      </c>
      <c r="D128" s="20" t="s">
        <v>50</v>
      </c>
      <c r="E128" s="20" t="s">
        <v>27</v>
      </c>
      <c r="F128" s="21">
        <v>2590</v>
      </c>
      <c r="G128" s="21">
        <v>173</v>
      </c>
      <c r="H128" s="21">
        <f t="shared" si="22"/>
        <v>2763</v>
      </c>
      <c r="I128" s="21">
        <v>4710</v>
      </c>
      <c r="J128" s="21">
        <v>4710</v>
      </c>
      <c r="K128" s="21">
        <v>4710</v>
      </c>
    </row>
    <row r="129" spans="1:14" outlineLevel="1" x14ac:dyDescent="0.2">
      <c r="A129" s="19" t="s">
        <v>18</v>
      </c>
      <c r="B129" s="20" t="s">
        <v>32</v>
      </c>
      <c r="C129" s="20" t="s">
        <v>33</v>
      </c>
      <c r="D129" s="20" t="s">
        <v>50</v>
      </c>
      <c r="E129" s="20" t="s">
        <v>28</v>
      </c>
      <c r="F129" s="21">
        <v>5000</v>
      </c>
      <c r="G129" s="21">
        <v>0</v>
      </c>
      <c r="H129" s="21">
        <f t="shared" si="22"/>
        <v>5000</v>
      </c>
      <c r="I129" s="21">
        <v>5000</v>
      </c>
      <c r="J129" s="21">
        <v>5000</v>
      </c>
      <c r="K129" s="21">
        <v>5000</v>
      </c>
    </row>
    <row r="130" spans="1:14" ht="23.25" customHeight="1" x14ac:dyDescent="0.2">
      <c r="A130" s="15" t="s">
        <v>19</v>
      </c>
      <c r="B130" s="39"/>
      <c r="C130" s="23"/>
      <c r="D130" s="23"/>
      <c r="E130" s="23"/>
      <c r="F130" s="24">
        <v>17724</v>
      </c>
      <c r="G130" s="24">
        <f>G131+G132+G133+G134+G135+G136</f>
        <v>779</v>
      </c>
      <c r="H130" s="24">
        <f t="shared" si="22"/>
        <v>18503</v>
      </c>
      <c r="I130" s="18">
        <f>I131+I132+I133+I134+I135+I136</f>
        <v>27318</v>
      </c>
      <c r="J130" s="18">
        <f t="shared" ref="J130" si="26">J131+J132+J133+J134+J135+J136</f>
        <v>27318</v>
      </c>
      <c r="K130" s="18">
        <f>K131+K132+K133+K134+K135+K136</f>
        <v>27318</v>
      </c>
    </row>
    <row r="131" spans="1:14" ht="12.75" customHeight="1" outlineLevel="1" x14ac:dyDescent="0.2">
      <c r="A131" s="19" t="s">
        <v>19</v>
      </c>
      <c r="B131" s="20" t="s">
        <v>32</v>
      </c>
      <c r="C131" s="20" t="s">
        <v>33</v>
      </c>
      <c r="D131" s="20" t="s">
        <v>49</v>
      </c>
      <c r="E131" s="20" t="s">
        <v>26</v>
      </c>
      <c r="F131" s="21">
        <v>428</v>
      </c>
      <c r="G131" s="21">
        <v>28</v>
      </c>
      <c r="H131" s="21">
        <f t="shared" si="22"/>
        <v>456</v>
      </c>
      <c r="I131" s="21">
        <v>780</v>
      </c>
      <c r="J131" s="21">
        <v>780</v>
      </c>
      <c r="K131" s="21">
        <v>780</v>
      </c>
    </row>
    <row r="132" spans="1:14" ht="12.75" customHeight="1" outlineLevel="1" x14ac:dyDescent="0.2">
      <c r="A132" s="19" t="s">
        <v>19</v>
      </c>
      <c r="B132" s="20" t="s">
        <v>32</v>
      </c>
      <c r="C132" s="20" t="s">
        <v>33</v>
      </c>
      <c r="D132" s="20" t="s">
        <v>49</v>
      </c>
      <c r="E132" s="20" t="s">
        <v>27</v>
      </c>
      <c r="F132" s="21">
        <v>130</v>
      </c>
      <c r="G132" s="21">
        <v>8</v>
      </c>
      <c r="H132" s="21">
        <f t="shared" si="22"/>
        <v>138</v>
      </c>
      <c r="I132" s="21">
        <v>236</v>
      </c>
      <c r="J132" s="21">
        <v>236</v>
      </c>
      <c r="K132" s="21">
        <v>236</v>
      </c>
    </row>
    <row r="133" spans="1:14" ht="12.75" customHeight="1" outlineLevel="1" x14ac:dyDescent="0.2">
      <c r="A133" s="19" t="s">
        <v>19</v>
      </c>
      <c r="B133" s="20" t="s">
        <v>32</v>
      </c>
      <c r="C133" s="20" t="s">
        <v>33</v>
      </c>
      <c r="D133" s="20" t="s">
        <v>49</v>
      </c>
      <c r="E133" s="20" t="s">
        <v>28</v>
      </c>
      <c r="F133" s="21">
        <v>1000</v>
      </c>
      <c r="G133" s="21">
        <v>0</v>
      </c>
      <c r="H133" s="21">
        <f t="shared" si="22"/>
        <v>1000</v>
      </c>
      <c r="I133" s="21">
        <v>1000</v>
      </c>
      <c r="J133" s="21">
        <v>1000</v>
      </c>
      <c r="K133" s="21">
        <v>1000</v>
      </c>
    </row>
    <row r="134" spans="1:14" ht="12.75" customHeight="1" outlineLevel="1" x14ac:dyDescent="0.2">
      <c r="A134" s="19" t="s">
        <v>19</v>
      </c>
      <c r="B134" s="20" t="s">
        <v>32</v>
      </c>
      <c r="C134" s="20" t="s">
        <v>33</v>
      </c>
      <c r="D134" s="20" t="s">
        <v>50</v>
      </c>
      <c r="E134" s="20" t="s">
        <v>26</v>
      </c>
      <c r="F134" s="21">
        <v>8576</v>
      </c>
      <c r="G134" s="21">
        <v>570</v>
      </c>
      <c r="H134" s="21">
        <f t="shared" si="22"/>
        <v>9146</v>
      </c>
      <c r="I134" s="21">
        <v>15593</v>
      </c>
      <c r="J134" s="21">
        <v>15593</v>
      </c>
      <c r="K134" s="21">
        <v>15593</v>
      </c>
    </row>
    <row r="135" spans="1:14" ht="12.75" customHeight="1" outlineLevel="1" x14ac:dyDescent="0.2">
      <c r="A135" s="19" t="s">
        <v>19</v>
      </c>
      <c r="B135" s="20" t="s">
        <v>32</v>
      </c>
      <c r="C135" s="20" t="s">
        <v>33</v>
      </c>
      <c r="D135" s="20" t="s">
        <v>50</v>
      </c>
      <c r="E135" s="20" t="s">
        <v>27</v>
      </c>
      <c r="F135" s="21">
        <v>2590</v>
      </c>
      <c r="G135" s="21">
        <v>173</v>
      </c>
      <c r="H135" s="21">
        <f t="shared" si="22"/>
        <v>2763</v>
      </c>
      <c r="I135" s="21">
        <v>4709</v>
      </c>
      <c r="J135" s="21">
        <v>4709</v>
      </c>
      <c r="K135" s="21">
        <v>4709</v>
      </c>
    </row>
    <row r="136" spans="1:14" ht="12.75" customHeight="1" outlineLevel="1" x14ac:dyDescent="0.2">
      <c r="A136" s="19" t="s">
        <v>19</v>
      </c>
      <c r="B136" s="20" t="s">
        <v>32</v>
      </c>
      <c r="C136" s="20" t="s">
        <v>33</v>
      </c>
      <c r="D136" s="20" t="s">
        <v>50</v>
      </c>
      <c r="E136" s="20" t="s">
        <v>28</v>
      </c>
      <c r="F136" s="21">
        <v>5000</v>
      </c>
      <c r="G136" s="21">
        <v>0</v>
      </c>
      <c r="H136" s="21">
        <f t="shared" si="22"/>
        <v>5000</v>
      </c>
      <c r="I136" s="21">
        <v>5000</v>
      </c>
      <c r="J136" s="21">
        <v>5000</v>
      </c>
      <c r="K136" s="21">
        <v>5000</v>
      </c>
    </row>
    <row r="137" spans="1:14" ht="23.25" customHeight="1" x14ac:dyDescent="0.2">
      <c r="A137" s="7" t="s">
        <v>20</v>
      </c>
      <c r="B137" s="8"/>
      <c r="C137" s="8"/>
      <c r="D137" s="8"/>
      <c r="E137" s="8"/>
      <c r="F137" s="9">
        <v>642276</v>
      </c>
      <c r="G137" s="9">
        <f>G11+G18+G25+G32+G39+G46+G53+G60+G67+G74+G81+G88+G95+G102+G109+G116+G123+G130</f>
        <v>14032</v>
      </c>
      <c r="H137" s="9">
        <f t="shared" si="22"/>
        <v>656308</v>
      </c>
      <c r="I137" s="33">
        <f>I5+I11+I18+I25+I32+I39+I46+I53+I60+I67+I74+I81+I88+I95+I102+I109+I123+I130+I116</f>
        <v>496800</v>
      </c>
      <c r="J137" s="33">
        <f t="shared" ref="J137:K137" si="27">J5+J11+J18+J25+J32+J39+J46+J53+J60+J67+J74+J81+J88+J95+J102+J109+J123+J130+J116</f>
        <v>496800</v>
      </c>
      <c r="K137" s="33">
        <f t="shared" si="27"/>
        <v>496800</v>
      </c>
      <c r="L137" s="32"/>
      <c r="M137" s="32"/>
      <c r="N137" s="32"/>
    </row>
    <row r="138" spans="1:14" ht="19.5" customHeight="1" x14ac:dyDescent="0.2">
      <c r="A138" s="14" t="s">
        <v>39</v>
      </c>
      <c r="I138" s="36">
        <f>I137-I5</f>
        <v>491784</v>
      </c>
      <c r="J138" s="36">
        <f t="shared" ref="J138:K138" si="28">J137-J5</f>
        <v>491784</v>
      </c>
      <c r="K138" s="36">
        <f t="shared" si="28"/>
        <v>491784</v>
      </c>
    </row>
    <row r="140" spans="1:14" ht="29.25" customHeight="1" x14ac:dyDescent="0.2">
      <c r="J140" s="4"/>
      <c r="K140" s="4"/>
    </row>
    <row r="141" spans="1:14" ht="22.5" customHeight="1" x14ac:dyDescent="0.2">
      <c r="C141" s="28" t="s">
        <v>38</v>
      </c>
      <c r="D141" s="95" t="s">
        <v>49</v>
      </c>
      <c r="E141" s="96"/>
      <c r="F141" s="30"/>
      <c r="G141" s="30"/>
      <c r="H141" s="30"/>
      <c r="I141" s="34">
        <v>5016</v>
      </c>
      <c r="J141" s="37">
        <v>5016</v>
      </c>
      <c r="K141" s="37">
        <v>5016</v>
      </c>
    </row>
    <row r="142" spans="1:14" ht="21" customHeight="1" x14ac:dyDescent="0.2">
      <c r="C142" s="90" t="s">
        <v>42</v>
      </c>
      <c r="D142" s="95" t="s">
        <v>49</v>
      </c>
      <c r="E142" s="96"/>
      <c r="F142" s="30"/>
      <c r="G142" s="30"/>
      <c r="H142" s="30"/>
      <c r="I142" s="34">
        <v>36284</v>
      </c>
      <c r="J142" s="37">
        <v>36284</v>
      </c>
      <c r="K142" s="37">
        <v>36284</v>
      </c>
    </row>
    <row r="143" spans="1:14" ht="20.25" customHeight="1" x14ac:dyDescent="0.2">
      <c r="C143" s="91"/>
      <c r="D143" s="95" t="s">
        <v>50</v>
      </c>
      <c r="E143" s="96"/>
      <c r="F143" s="30"/>
      <c r="G143" s="30"/>
      <c r="H143" s="30"/>
      <c r="I143" s="34">
        <v>455500</v>
      </c>
      <c r="J143" s="37">
        <v>455500</v>
      </c>
      <c r="K143" s="37">
        <v>455500</v>
      </c>
    </row>
    <row r="144" spans="1:14" ht="27.75" customHeight="1" x14ac:dyDescent="0.25">
      <c r="C144" s="92" t="s">
        <v>43</v>
      </c>
      <c r="D144" s="93"/>
      <c r="E144" s="94"/>
      <c r="F144" s="31"/>
      <c r="G144" s="31"/>
      <c r="H144" s="31"/>
      <c r="I144" s="35">
        <f>SUM(I141:I143)</f>
        <v>496800</v>
      </c>
      <c r="J144" s="38">
        <f>SUM(J141:J143)</f>
        <v>496800</v>
      </c>
      <c r="K144" s="38">
        <f>SUM(K141:K143)</f>
        <v>496800</v>
      </c>
      <c r="L144" s="32"/>
      <c r="M144" s="32"/>
      <c r="N144" s="32"/>
    </row>
  </sheetData>
  <mergeCells count="7">
    <mergeCell ref="A1:G1"/>
    <mergeCell ref="A2:K2"/>
    <mergeCell ref="C142:C143"/>
    <mergeCell ref="C144:E144"/>
    <mergeCell ref="D141:E141"/>
    <mergeCell ref="D142:E142"/>
    <mergeCell ref="D143:E143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r:id="rId1"/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Уточнен.Свод протокола</vt:lpstr>
      <vt:lpstr>Первонач.Свод протокола</vt:lpstr>
      <vt:lpstr>'Первонач.Свод протокола'!FIO</vt:lpstr>
      <vt:lpstr>'Уточнен.Свод протокола'!FIO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rep:2.44.0.80</dc:description>
  <cp:lastModifiedBy>Анна</cp:lastModifiedBy>
  <cp:lastPrinted>2024-10-17T12:45:01Z</cp:lastPrinted>
  <dcterms:created xsi:type="dcterms:W3CDTF">2018-01-11T07:24:45Z</dcterms:created>
  <dcterms:modified xsi:type="dcterms:W3CDTF">2024-10-24T05:36:20Z</dcterms:modified>
</cp:coreProperties>
</file>